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260" activeTab="0"/>
  </bookViews>
  <sheets>
    <sheet name="Feb-13 OP" sheetId="1" r:id="rId1"/>
    <sheet name="Feb-13 UF" sheetId="2" r:id="rId2"/>
    <sheet name="Feb-13 US$" sheetId="3" r:id="rId3"/>
  </sheets>
  <definedNames>
    <definedName name="_xlnm.Print_Area" localSheetId="1">'Feb-13 UF'!$B$2:$L$155</definedName>
    <definedName name="_xlnm.Print_Area" localSheetId="2">'Feb-13 US$'!$B$2:$L$153</definedName>
    <definedName name="PHAUF" localSheetId="1">'Feb-13 UF'!$F$29:$F$40,OFFSET('Feb-13 UF'!$F$42,,,COUNT('Feb-13 UF'!$D$42:$D$53),1)</definedName>
    <definedName name="PHAUS" localSheetId="2">'Feb-13 US$'!$F$29:$F$40,OFFSET('Feb-13 US$'!$F$42,,,COUNT('Feb-13 US$'!$D$42:$D$53),1)</definedName>
    <definedName name="phluf" localSheetId="1">'Feb-13 UF'!$G$29:$G$40,OFFSET('Feb-13 UF'!$G$42,,,COUNT('Feb-13 UF'!$D$42:$D$53),1)</definedName>
    <definedName name="PHLUS" localSheetId="2">'Feb-13 US$'!$G$29:$G$40,OFFSET('Feb-13 US$'!$G$42,,,COUNT('Feb-13 US$'!$D$42:$D$53),1)</definedName>
    <definedName name="PMAUF" localSheetId="1">'Feb-13 UF'!$H$29:$H$40,OFFSET('Feb-13 UF'!$H$42,,,COUNT('Feb-13 UF'!$D$42:$D$53),1)</definedName>
    <definedName name="PMAUS" localSheetId="2">'Feb-13 US$'!$H$29:$H$40,OFFSET('Feb-13 US$'!$H$42,,,COUNT('Feb-13 US$'!$D$42:$D$53),1)</definedName>
    <definedName name="PMLUF" localSheetId="1">'Feb-13 UF'!$I$29:$I$40,OFFSET('Feb-13 UF'!$I$42,,,COUNT('Feb-13 UF'!$D$42:$D$53),1)</definedName>
    <definedName name="PMLUS" localSheetId="2">'Feb-13 US$'!$I$29:$I$40,OFFSET('Feb-13 US$'!$I$42,,,COUNT('Feb-13 US$'!$D$42:$D$53),1)</definedName>
    <definedName name="RVAUF" localSheetId="1">'Feb-13 UF'!$D$29:$D$40,OFFSET('Feb-13 UF'!$D$42,,,COUNT('Feb-13 UF'!$D$42:$D$53),1)</definedName>
    <definedName name="RVAUS" localSheetId="2">'Feb-13 US$'!$D$29:$D$40,OFFSET('Feb-13 US$'!$D$42,,,COUNT('Feb-13 US$'!$D$42:$D$53),1)</definedName>
    <definedName name="RVLUF" localSheetId="1">'Feb-13 UF'!$E$29:$E$40,OFFSET('Feb-13 UF'!$E$42,,,COUNT('Feb-13 UF'!$D$42:$D$53),1)</definedName>
    <definedName name="RVLUS" localSheetId="2">'Feb-13 US$'!$E$29:$E$40,OFFSET('Feb-13 US$'!$E$42,,,COUNT('Feb-13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<sst xmlns="http://schemas.openxmlformats.org/spreadsheetml/2006/main" count="640" uniqueCount="95">
  <si>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</si>
  <si>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</si>
  <si>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</si>
  <si>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</si>
  <si>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</si>
  <si>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</si>
  <si>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</si>
  <si>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</si>
  <si>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</si>
  <si>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</si>
  <si>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</si>
  <si>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</si>
  <si>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</si>
  <si>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</si>
  <si>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</si>
  <si>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</si>
  <si>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</si>
  <si>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</si>
  <si>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</si>
  <si>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</si>
  <si>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</si>
  <si>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</si>
  <si>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</si>
  <si>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</si>
  <si>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</si>
  <si>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</si>
  <si>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</si>
  <si>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</si>
  <si>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</si>
  <si>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</si>
  <si>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</si>
  <si>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</si>
  <si>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</si>
  <si>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</si>
  <si>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</si>
  <si>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</si>
  <si>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</si>
  <si>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</si>
  <si>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</si>
  <si>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</si>
  <si>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</si>
  <si>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</si>
  <si>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</si>
  <si>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</si>
  <si>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</si>
  <si>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</si>
  <si>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</si>
  <si>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</si>
  <si>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</si>
  <si>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</si>
  <si>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</si>
  <si>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</si>
  <si>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</si>
  <si>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</si>
  <si>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</si>
  <si>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</si>
  <si>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</si>
  <si>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</si>
  <si>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</si>
  <si>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</si>
  <si>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</si>
  <si>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EUROAMERICA CORREDORES DE BOLSA S.A.    </t>
  </si>
  <si>
    <t xml:space="preserve">CELFIN CAPITAL S.A. CORREDORES DE BOLSA </t>
  </si>
  <si>
    <t xml:space="preserve">SCOTIA CORREDORA DE BOLSA CHILE S.A.    </t>
  </si>
  <si>
    <t xml:space="preserve">PENTA CORREDORES DE BOLSA S.A.          </t>
  </si>
  <si>
    <t xml:space="preserve">I.M. TRUST S.A. CORREDORES DE BOLSA     </t>
  </si>
  <si>
    <t xml:space="preserve">DEUTSCHE SECURITIES C. DE BOLSA LTDA.   </t>
  </si>
  <si>
    <t>VALORES SECURITY S.A.CORREDORES DE BOLSA</t>
  </si>
  <si>
    <t xml:space="preserve">CONSORCIO CORREDORES DE BOLSA S.A.      </t>
  </si>
  <si>
    <t xml:space="preserve">MERRILL LYNCH CORREDORES DE BOLSA S.A.  </t>
  </si>
  <si>
    <t xml:space="preserve">TANNER CORREDORES DE BOLSA S.A.         </t>
  </si>
  <si>
    <t xml:space="preserve">CRUZ DEL SUR CORREDORA DE BOLSA S.A.    </t>
  </si>
  <si>
    <t xml:space="preserve">CHG CORREDORES DE BOLSA S.A.            </t>
  </si>
  <si>
    <t xml:space="preserve">NEGOCIOS Y VALORES S.A. C. DE BOLSA     </t>
  </si>
  <si>
    <t xml:space="preserve">MBI CORREDORES DE BOLSA S.A.            </t>
  </si>
  <si>
    <t xml:space="preserve">ITAU CHILE CORREDOR DE BOLSA LIMITADA   </t>
  </si>
  <si>
    <t>INVERTIRONLINE-FIT CORRED. DE BOLSA S.A.</t>
  </si>
  <si>
    <t xml:space="preserve">GBM CORREDORES DE BOLSA LIMITADA        </t>
  </si>
  <si>
    <t xml:space="preserve">J.P. MORGAN CORREDORES DE BOLSA SPA     </t>
  </si>
  <si>
    <t xml:space="preserve">UGARTE Y CIA. CORREDORES DE BOLSA S.A.  </t>
  </si>
  <si>
    <t xml:space="preserve">FINANZAS Y NEGOCIOS S.A.  C. DE BOLSA 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</si>
  <si>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</si>
  <si>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</si>
  <si>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</si>
  <si>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ETCHEGARAY S.A. CORREDORES DE BOLSA     </t>
  </si>
  <si>
    <t xml:space="preserve">YRARRAZAVAL Y CIA. C. DE BOLSA LTDA.    </t>
  </si>
  <si>
    <t>VANTRUST CAPITAL CORREDORES DE BOLSA S.A</t>
  </si>
  <si>
    <t xml:space="preserve">SANTANDER S.A. CORREDORES DE BOLSA      </t>
  </si>
  <si>
    <t xml:space="preserve">                    -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</si>
  <si>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</si>
  <si>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</si>
  <si>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</si>
  <si>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</si>
  <si>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</si>
  <si>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FEBRERO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</si>
</sst>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3" fontId="24" fillId="55" borderId="73" xfId="120" applyNumberFormat="1" applyFont="1" applyFill="1" applyBorder="1" applyAlignment="1">
      <alignment horizontal="center" wrapText="1"/>
      <protection/>
    </xf>
    <xf numFmtId="3" fontId="24" fillId="55" borderId="74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5" xfId="120" applyFont="1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8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80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80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1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'Feb-13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UF'!$D$29:$D$40,'Feb-13 UF'!$D$42:$D$43)</c:f>
              <c:numCache/>
            </c:numRef>
          </c:val>
          <c:smooth val="0"/>
        </c:ser>
        <c:ser>
          <c:idx val="1"/>
          <c:order val="1"/>
          <c:tx>
            <c:strRef>
              <c:f>'Feb-13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UF'!$F$29:$F$40,'Feb-13 UF'!$F$42:$F$43)</c:f>
              <c:numCache/>
            </c:numRef>
          </c:val>
          <c:smooth val="0"/>
        </c:ser>
        <c:ser>
          <c:idx val="2"/>
          <c:order val="2"/>
          <c:tx>
            <c:strRef>
              <c:f>'Feb-13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UF'!$H$29:$H$40,'Feb-13 UF'!$H$42:$H$43)</c:f>
              <c:numCache/>
            </c:numRef>
          </c:val>
          <c:smooth val="0"/>
        </c:ser>
        <c:marker val="1"/>
        <c:axId val="47487509"/>
        <c:axId val="24734398"/>
      </c:line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auto val="1"/>
        <c:lblOffset val="100"/>
        <c:tickLblSkip val="1"/>
        <c:noMultiLvlLbl val="0"/>
      </c:catAx>
      <c:valAx>
        <c:axId val="24734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'Feb-13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UF'!$E$29:$E$40,'Feb-13 UF'!$E$42:$E$43)</c:f>
              <c:numCache/>
            </c:numRef>
          </c:val>
          <c:smooth val="0"/>
        </c:ser>
        <c:ser>
          <c:idx val="1"/>
          <c:order val="1"/>
          <c:tx>
            <c:strRef>
              <c:f>'Feb-13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UF'!$G$29:$G$40,'Feb-13 UF'!$G$42:$G$43)</c:f>
              <c:numCache/>
            </c:numRef>
          </c:val>
          <c:smooth val="0"/>
        </c:ser>
        <c:ser>
          <c:idx val="2"/>
          <c:order val="2"/>
          <c:tx>
            <c:strRef>
              <c:f>'Feb-13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UF'!$B$29:$C$40,'Feb-13 UF'!$B$42:$C$53)</c:f>
              <c:strCache/>
            </c:strRef>
          </c:cat>
          <c:val>
            <c:numRef>
              <c:f>('Feb-13 UF'!$I$29:$I$40,'Feb-13 UF'!$I$42:$I$43)</c:f>
              <c:numCache/>
            </c:numRef>
          </c:val>
          <c:smooth val="0"/>
        </c:ser>
        <c:marker val="1"/>
        <c:axId val="21282991"/>
        <c:axId val="57329192"/>
      </c:line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auto val="1"/>
        <c:lblOffset val="100"/>
        <c:tickLblSkip val="1"/>
        <c:noMultiLvlLbl val="0"/>
      </c:catAx>
      <c:valAx>
        <c:axId val="5732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2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'Feb-13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US$'!$D$29:$D$40,'Feb-13 US$'!$D$42:$D$43)</c:f>
              <c:numCache/>
            </c:numRef>
          </c:val>
          <c:smooth val="0"/>
        </c:ser>
        <c:ser>
          <c:idx val="1"/>
          <c:order val="1"/>
          <c:tx>
            <c:strRef>
              <c:f>'Feb-13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US$'!$F$29:$F$40,'Feb-13 US$'!$F$42:$F$43)</c:f>
              <c:numCache/>
            </c:numRef>
          </c:val>
          <c:smooth val="0"/>
        </c:ser>
        <c:ser>
          <c:idx val="2"/>
          <c:order val="2"/>
          <c:tx>
            <c:strRef>
              <c:f>'Feb-13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US$'!$H$29:$H$40,'Feb-13 US$'!$H$42:$H$43)</c:f>
              <c:numCache/>
            </c:numRef>
          </c:val>
          <c:smooth val="0"/>
        </c:ser>
        <c:marker val="1"/>
        <c:axId val="46200681"/>
        <c:axId val="13152946"/>
      </c:line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auto val="1"/>
        <c:lblOffset val="100"/>
        <c:tickLblSkip val="1"/>
        <c:noMultiLvlLbl val="0"/>
      </c:catAx>
      <c:valAx>
        <c:axId val="13152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'Feb-13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US$'!$E$29:$E$40,'Feb-13 US$'!$E$42:$E$43)</c:f>
              <c:numCache/>
            </c:numRef>
          </c:val>
          <c:smooth val="0"/>
        </c:ser>
        <c:ser>
          <c:idx val="1"/>
          <c:order val="1"/>
          <c:tx>
            <c:strRef>
              <c:f>'Feb-13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US$'!$G$29:$G$40,'Feb-13 US$'!$G$42:$G$43)</c:f>
              <c:numCache/>
            </c:numRef>
          </c:val>
          <c:smooth val="0"/>
        </c:ser>
        <c:ser>
          <c:idx val="2"/>
          <c:order val="2"/>
          <c:tx>
            <c:strRef>
              <c:f>'Feb-13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('Feb-13 US$'!$B$29:$C$40,'Feb-13 US$'!$B$42:$C$53)</c:f>
              <c:strCache/>
            </c:strRef>
          </c:cat>
          <c:val>
            <c:numRef>
              <c:f>('Feb-13 US$'!$I$29:$I$40,'Feb-13 US$'!$I$42:$I$43)</c:f>
              <c:numCache/>
            </c:numRef>
          </c:val>
          <c:smooth val="0"/>
        </c:ser>
        <c:marker val="1"/>
        <c:axId val="51267651"/>
        <c:axId val="58755676"/>
      </c:line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5676"/>
        <c:crosses val="autoZero"/>
        <c:auto val="1"/>
        <c:lblOffset val="100"/>
        <c:tickLblSkip val="1"/>
        <c:noMultiLvlLbl val="0"/>
      </c:catAx>
      <c:valAx>
        <c:axId val="5875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B3" sqref="B3:L3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9" t="s">
        <v>89</v>
      </c>
      <c r="C2" s="300"/>
      <c r="D2" s="300"/>
      <c r="E2" s="300"/>
      <c r="F2" s="300"/>
      <c r="G2" s="300"/>
      <c r="H2" s="300"/>
      <c r="I2" s="300"/>
      <c r="J2" s="300"/>
      <c r="K2" s="301" t="s">
        <v>94</v>
      </c>
      <c r="L2" s="302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8" t="s">
        <v>2</v>
      </c>
      <c r="C6" s="289"/>
      <c r="D6" s="289"/>
      <c r="E6" s="289"/>
      <c r="F6" s="289"/>
      <c r="G6" s="289"/>
      <c r="H6" s="289"/>
      <c r="I6" s="289"/>
      <c r="J6" s="289"/>
      <c r="K6" s="289"/>
      <c r="L6" s="290"/>
    </row>
    <row r="7" spans="2:12" ht="15">
      <c r="B7" s="291"/>
      <c r="C7" s="292"/>
      <c r="D7" s="292"/>
      <c r="E7" s="292"/>
      <c r="F7" s="292"/>
      <c r="G7" s="292"/>
      <c r="H7" s="292"/>
      <c r="I7" s="292"/>
      <c r="J7" s="292"/>
      <c r="K7" s="292"/>
      <c r="L7" s="293"/>
    </row>
    <row r="8" spans="2:12" ht="15"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6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5" t="s">
        <v>4</v>
      </c>
      <c r="C10" s="286"/>
      <c r="D10" s="286"/>
      <c r="E10" s="287"/>
      <c r="F10" s="288" t="s">
        <v>5</v>
      </c>
      <c r="G10" s="289"/>
      <c r="H10" s="289"/>
      <c r="I10" s="289"/>
      <c r="J10" s="289"/>
      <c r="K10" s="289"/>
      <c r="L10" s="290"/>
    </row>
    <row r="11" spans="2:12" ht="15">
      <c r="B11" s="186"/>
      <c r="C11" s="187"/>
      <c r="D11" s="187"/>
      <c r="E11" s="187"/>
      <c r="F11" s="304"/>
      <c r="G11" s="305"/>
      <c r="H11" s="305"/>
      <c r="I11" s="305"/>
      <c r="J11" s="305"/>
      <c r="K11" s="305"/>
      <c r="L11" s="306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5" t="s">
        <v>6</v>
      </c>
      <c r="C13" s="286"/>
      <c r="D13" s="286"/>
      <c r="E13" s="287"/>
      <c r="F13" s="288" t="s">
        <v>7</v>
      </c>
      <c r="G13" s="289"/>
      <c r="H13" s="289"/>
      <c r="I13" s="289"/>
      <c r="J13" s="289"/>
      <c r="K13" s="289"/>
      <c r="L13" s="290"/>
    </row>
    <row r="14" spans="2:12" ht="15">
      <c r="B14" s="186"/>
      <c r="C14" s="187"/>
      <c r="D14" s="187"/>
      <c r="E14" s="187"/>
      <c r="F14" s="291"/>
      <c r="G14" s="292"/>
      <c r="H14" s="292"/>
      <c r="I14" s="292"/>
      <c r="J14" s="292"/>
      <c r="K14" s="292"/>
      <c r="L14" s="293"/>
    </row>
    <row r="15" spans="2:12" ht="15">
      <c r="B15" s="186"/>
      <c r="C15" s="187"/>
      <c r="D15" s="187"/>
      <c r="E15" s="187"/>
      <c r="F15" s="294" t="s">
        <v>50</v>
      </c>
      <c r="G15" s="292"/>
      <c r="H15" s="292"/>
      <c r="I15" s="292"/>
      <c r="J15" s="292"/>
      <c r="K15" s="292"/>
      <c r="L15" s="293"/>
    </row>
    <row r="16" spans="2:12" ht="15">
      <c r="B16" s="186"/>
      <c r="C16" s="187"/>
      <c r="D16" s="187"/>
      <c r="E16" s="187"/>
      <c r="F16" s="291"/>
      <c r="G16" s="292"/>
      <c r="H16" s="292"/>
      <c r="I16" s="292"/>
      <c r="J16" s="292"/>
      <c r="K16" s="292"/>
      <c r="L16" s="293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5" t="s">
        <v>90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7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74" t="s">
        <v>12</v>
      </c>
      <c r="E23" s="275"/>
      <c r="F23" s="276" t="s">
        <v>13</v>
      </c>
      <c r="G23" s="276"/>
      <c r="H23" s="276"/>
      <c r="I23" s="276"/>
      <c r="J23" s="277" t="s">
        <v>14</v>
      </c>
      <c r="K23" s="278"/>
    </row>
    <row r="24" spans="2:11" ht="15.75" thickBot="1">
      <c r="B24" s="298"/>
      <c r="C24" s="298"/>
      <c r="D24" s="274" t="s">
        <v>15</v>
      </c>
      <c r="E24" s="275"/>
      <c r="F24" s="283" t="s">
        <v>16</v>
      </c>
      <c r="G24" s="284"/>
      <c r="H24" s="284" t="s">
        <v>17</v>
      </c>
      <c r="I24" s="270"/>
      <c r="J24" s="279"/>
      <c r="K24" s="280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6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7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7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8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9">
        <v>2010</v>
      </c>
      <c r="C30" s="270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7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7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7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7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7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7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7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7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7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7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7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7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9">
        <v>2011</v>
      </c>
      <c r="C43" s="270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7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7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7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7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7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7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7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7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7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7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7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7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269">
        <v>2012</v>
      </c>
      <c r="C56" s="270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7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41">
        <f>+D57+F57+H57</f>
        <v>263694</v>
      </c>
      <c r="K57" s="242">
        <f>+E57+G57+I57</f>
        <v>263039</v>
      </c>
    </row>
    <row r="58" spans="2:11" ht="18.75" customHeight="1">
      <c r="B58" s="272"/>
      <c r="C58" s="235" t="s">
        <v>24</v>
      </c>
      <c r="D58" s="215">
        <v>167200</v>
      </c>
      <c r="E58" s="216">
        <v>167109</v>
      </c>
      <c r="F58" s="215">
        <v>53085</v>
      </c>
      <c r="G58" s="236">
        <v>52731</v>
      </c>
      <c r="H58" s="236">
        <v>10586</v>
      </c>
      <c r="I58" s="216">
        <v>10430</v>
      </c>
      <c r="J58" s="215">
        <f>+D58+F58+H58</f>
        <v>230871</v>
      </c>
      <c r="K58" s="216">
        <f>+E58+G58+I58</f>
        <v>230270</v>
      </c>
    </row>
    <row r="59" spans="2:11" ht="18.75" customHeight="1">
      <c r="B59" s="27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7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7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7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7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7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7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7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7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7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269">
        <v>2013</v>
      </c>
      <c r="C69" s="270"/>
      <c r="D69" s="225">
        <f>SUM(D57:D68)</f>
        <v>355253</v>
      </c>
      <c r="E69" s="226">
        <f aca="true" t="shared" si="5" ref="E69:K69">SUM(E57:E68)</f>
        <v>355069</v>
      </c>
      <c r="F69" s="225">
        <f t="shared" si="5"/>
        <v>117683</v>
      </c>
      <c r="G69" s="227">
        <f t="shared" si="5"/>
        <v>116890</v>
      </c>
      <c r="H69" s="227">
        <f t="shared" si="5"/>
        <v>21629</v>
      </c>
      <c r="I69" s="228">
        <f t="shared" si="5"/>
        <v>21350</v>
      </c>
      <c r="J69" s="225">
        <f t="shared" si="5"/>
        <v>494565</v>
      </c>
      <c r="K69" s="228">
        <f t="shared" si="5"/>
        <v>493309</v>
      </c>
    </row>
    <row r="70" spans="2:11" ht="15">
      <c r="B70" s="243"/>
      <c r="C70" s="243"/>
      <c r="D70" s="244"/>
      <c r="E70" s="244"/>
      <c r="F70" s="244"/>
      <c r="G70" s="244"/>
      <c r="H70" s="244"/>
      <c r="I70" s="244"/>
      <c r="J70" s="244"/>
      <c r="K70" s="244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">
      <c r="B72" s="245"/>
      <c r="C72" s="246"/>
      <c r="D72" s="246"/>
      <c r="E72" s="246"/>
      <c r="F72" s="246"/>
      <c r="G72" s="246"/>
      <c r="H72" s="246"/>
      <c r="I72" s="246"/>
      <c r="J72" s="246"/>
      <c r="K72" s="246"/>
    </row>
    <row r="73" spans="2:11" ht="15.75" thickBot="1">
      <c r="B73" s="243"/>
      <c r="C73" s="243"/>
      <c r="D73" s="244"/>
      <c r="E73" s="244"/>
      <c r="F73" s="244"/>
      <c r="G73" s="244"/>
      <c r="H73" s="244"/>
      <c r="I73" s="244"/>
      <c r="J73" s="244"/>
      <c r="K73" s="244"/>
    </row>
    <row r="74" spans="2:11" ht="15.75" thickBot="1">
      <c r="B74" s="243"/>
      <c r="C74" s="243"/>
      <c r="D74" s="274" t="s">
        <v>12</v>
      </c>
      <c r="E74" s="275"/>
      <c r="F74" s="276" t="s">
        <v>13</v>
      </c>
      <c r="G74" s="276"/>
      <c r="H74" s="276"/>
      <c r="I74" s="276"/>
      <c r="J74" s="277" t="s">
        <v>14</v>
      </c>
      <c r="K74" s="278"/>
    </row>
    <row r="75" spans="2:11" ht="15.75" thickBot="1">
      <c r="B75" s="281"/>
      <c r="C75" s="282"/>
      <c r="D75" s="274" t="s">
        <v>15</v>
      </c>
      <c r="E75" s="275"/>
      <c r="F75" s="283" t="s">
        <v>16</v>
      </c>
      <c r="G75" s="284"/>
      <c r="H75" s="284" t="s">
        <v>17</v>
      </c>
      <c r="I75" s="270"/>
      <c r="J75" s="279"/>
      <c r="K75" s="280"/>
    </row>
    <row r="76" spans="2:11" ht="27" thickBot="1">
      <c r="B76" s="282"/>
      <c r="C76" s="282"/>
      <c r="D76" s="247" t="s">
        <v>92</v>
      </c>
      <c r="E76" s="248" t="s">
        <v>93</v>
      </c>
      <c r="F76" s="249" t="s">
        <v>92</v>
      </c>
      <c r="G76" s="250" t="s">
        <v>93</v>
      </c>
      <c r="H76" s="249" t="s">
        <v>92</v>
      </c>
      <c r="I76" s="250" t="s">
        <v>93</v>
      </c>
      <c r="J76" s="249" t="s">
        <v>92</v>
      </c>
      <c r="K76" s="250" t="s">
        <v>93</v>
      </c>
    </row>
    <row r="77" spans="2:11" ht="15">
      <c r="B77" s="266">
        <v>2010</v>
      </c>
      <c r="C77" s="251" t="s">
        <v>37</v>
      </c>
      <c r="D77" s="252">
        <v>189574.25</v>
      </c>
      <c r="E77" s="253">
        <v>189252.75</v>
      </c>
      <c r="F77" s="254">
        <v>50976.25</v>
      </c>
      <c r="G77" s="255">
        <v>50442.75</v>
      </c>
      <c r="H77" s="252">
        <v>12798.25</v>
      </c>
      <c r="I77" s="253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267"/>
      <c r="C78" s="256" t="s">
        <v>38</v>
      </c>
      <c r="D78" s="257">
        <v>205236</v>
      </c>
      <c r="E78" s="258">
        <v>204723</v>
      </c>
      <c r="F78" s="259">
        <v>53405</v>
      </c>
      <c r="G78" s="260">
        <v>52934</v>
      </c>
      <c r="H78" s="257">
        <v>14915</v>
      </c>
      <c r="I78" s="258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268"/>
      <c r="C79" s="261" t="s">
        <v>39</v>
      </c>
      <c r="D79" s="262">
        <v>173436</v>
      </c>
      <c r="E79" s="263">
        <v>173165</v>
      </c>
      <c r="F79" s="264">
        <v>49823</v>
      </c>
      <c r="G79" s="265">
        <v>49290</v>
      </c>
      <c r="H79" s="262">
        <v>10990</v>
      </c>
      <c r="I79" s="263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66">
        <v>2011</v>
      </c>
      <c r="C80" s="251" t="s">
        <v>37</v>
      </c>
      <c r="D80" s="252">
        <v>180593</v>
      </c>
      <c r="E80" s="253">
        <v>180333</v>
      </c>
      <c r="F80" s="254">
        <v>56303.583333333336</v>
      </c>
      <c r="G80" s="255">
        <v>55716.833333333336</v>
      </c>
      <c r="H80" s="252">
        <v>14653.25</v>
      </c>
      <c r="I80" s="253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267"/>
      <c r="C81" s="256" t="s">
        <v>38</v>
      </c>
      <c r="D81" s="257">
        <v>238572</v>
      </c>
      <c r="E81" s="258">
        <v>238254</v>
      </c>
      <c r="F81" s="259">
        <v>65858</v>
      </c>
      <c r="G81" s="260">
        <v>65120</v>
      </c>
      <c r="H81" s="257">
        <v>25007</v>
      </c>
      <c r="I81" s="258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268"/>
      <c r="C82" s="261" t="s">
        <v>39</v>
      </c>
      <c r="D82" s="262">
        <v>131550</v>
      </c>
      <c r="E82" s="263">
        <v>131303</v>
      </c>
      <c r="F82" s="264">
        <v>47812</v>
      </c>
      <c r="G82" s="265">
        <v>47302</v>
      </c>
      <c r="H82" s="262">
        <v>9204</v>
      </c>
      <c r="I82" s="263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66">
        <v>2012</v>
      </c>
      <c r="C83" s="251" t="s">
        <v>37</v>
      </c>
      <c r="D83" s="252">
        <f>AVERAGE(D44:D55)</f>
        <v>158347.83333333334</v>
      </c>
      <c r="E83" s="253">
        <f>AVERAGE(E44:E55)</f>
        <v>158217.83333333334</v>
      </c>
      <c r="F83" s="254">
        <f>AVERAGE(F44:F55)</f>
        <v>53778.166666666664</v>
      </c>
      <c r="G83" s="255">
        <f>AVERAGE(G44:G55)</f>
        <v>53351.416666666664</v>
      </c>
      <c r="H83" s="252">
        <f>AVERAGE(H44:H55)</f>
        <v>12513.25</v>
      </c>
      <c r="I83" s="253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267"/>
      <c r="C84" s="256" t="s">
        <v>38</v>
      </c>
      <c r="D84" s="257">
        <f>MAX(D44:D55)</f>
        <v>204557</v>
      </c>
      <c r="E84" s="258">
        <f>MAX(E44:E55)</f>
        <v>204406</v>
      </c>
      <c r="F84" s="259">
        <f>MAX(F44:F55)</f>
        <v>59034</v>
      </c>
      <c r="G84" s="260">
        <f>MAX(G44:G55)</f>
        <v>58408</v>
      </c>
      <c r="H84" s="257">
        <f>MAX(H44:H55)</f>
        <v>16958</v>
      </c>
      <c r="I84" s="258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268"/>
      <c r="C85" s="261" t="s">
        <v>39</v>
      </c>
      <c r="D85" s="262">
        <f>MIN(D44:D55)</f>
        <v>126313</v>
      </c>
      <c r="E85" s="263">
        <f>MIN(E44:E55)</f>
        <v>126186</v>
      </c>
      <c r="F85" s="264">
        <f>MIN(F44:F55)</f>
        <v>45071</v>
      </c>
      <c r="G85" s="265">
        <f>MIN(G44:G55)</f>
        <v>44776</v>
      </c>
      <c r="H85" s="262">
        <f>MIN(H44:H55)</f>
        <v>9034</v>
      </c>
      <c r="I85" s="263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66">
        <v>2013</v>
      </c>
      <c r="C86" s="251" t="s">
        <v>37</v>
      </c>
      <c r="D86" s="252">
        <f aca="true" t="shared" si="7" ref="D86:I86">AVERAGE(D57:D68)</f>
        <v>177626.5</v>
      </c>
      <c r="E86" s="253">
        <f t="shared" si="7"/>
        <v>177534.5</v>
      </c>
      <c r="F86" s="254">
        <f t="shared" si="7"/>
        <v>58841.5</v>
      </c>
      <c r="G86" s="255">
        <f t="shared" si="7"/>
        <v>58445</v>
      </c>
      <c r="H86" s="252">
        <f t="shared" si="7"/>
        <v>10814.5</v>
      </c>
      <c r="I86" s="253">
        <f t="shared" si="7"/>
        <v>10675</v>
      </c>
      <c r="J86" s="213">
        <f t="shared" si="6"/>
        <v>247282.5</v>
      </c>
      <c r="K86" s="214">
        <f t="shared" si="6"/>
        <v>246654.5</v>
      </c>
    </row>
    <row r="87" spans="2:11" ht="15">
      <c r="B87" s="267"/>
      <c r="C87" s="256" t="s">
        <v>38</v>
      </c>
      <c r="D87" s="257">
        <f aca="true" t="shared" si="8" ref="D87:I87">MAX(D57:D68)</f>
        <v>188053</v>
      </c>
      <c r="E87" s="258">
        <f t="shared" si="8"/>
        <v>187960</v>
      </c>
      <c r="F87" s="259">
        <f t="shared" si="8"/>
        <v>64598</v>
      </c>
      <c r="G87" s="260">
        <f t="shared" si="8"/>
        <v>64159</v>
      </c>
      <c r="H87" s="257">
        <f t="shared" si="8"/>
        <v>11043</v>
      </c>
      <c r="I87" s="258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268"/>
      <c r="C88" s="261" t="s">
        <v>39</v>
      </c>
      <c r="D88" s="262">
        <f aca="true" t="shared" si="9" ref="D88:I88">MIN(D57:D68)</f>
        <v>167200</v>
      </c>
      <c r="E88" s="263">
        <f t="shared" si="9"/>
        <v>167109</v>
      </c>
      <c r="F88" s="264">
        <f t="shared" si="9"/>
        <v>53085</v>
      </c>
      <c r="G88" s="265">
        <f t="shared" si="9"/>
        <v>52731</v>
      </c>
      <c r="H88" s="262">
        <f t="shared" si="9"/>
        <v>10586</v>
      </c>
      <c r="I88" s="263">
        <f t="shared" si="9"/>
        <v>10430</v>
      </c>
      <c r="J88" s="223">
        <f t="shared" si="6"/>
        <v>230871</v>
      </c>
      <c r="K88" s="224">
        <f t="shared" si="6"/>
        <v>230270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41306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7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7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7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7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6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47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9">
        <v>2013</v>
      </c>
      <c r="C54" s="345"/>
      <c r="D54" s="54">
        <v>264002.2246640514</v>
      </c>
      <c r="E54" s="54">
        <v>24398.707975305795</v>
      </c>
      <c r="F54" s="54">
        <v>1988886.300926088</v>
      </c>
      <c r="G54" s="54">
        <v>266036.7470362106</v>
      </c>
      <c r="H54" s="54">
        <v>615231.5829801881</v>
      </c>
      <c r="I54" s="54">
        <v>108022.26510561351</v>
      </c>
      <c r="J54" s="54">
        <v>2868120.108570327</v>
      </c>
      <c r="K54" s="55">
        <v>398457.72011712997</v>
      </c>
    </row>
    <row r="55" spans="2:13" ht="12.75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3" ht="12.75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3" ht="12.75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4:11" ht="13.5" thickBot="1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132001.1123320257</v>
      </c>
      <c r="E66" s="64">
        <v>12199.353987652898</v>
      </c>
      <c r="F66" s="65">
        <v>994443.150463044</v>
      </c>
      <c r="G66" s="66">
        <v>133018.3735181053</v>
      </c>
      <c r="H66" s="65">
        <v>307615.79149009404</v>
      </c>
      <c r="I66" s="66">
        <v>54011.132552806754</v>
      </c>
      <c r="J66" s="65">
        <v>1434060.0542851635</v>
      </c>
      <c r="K66" s="66">
        <v>199228.86005856498</v>
      </c>
      <c r="L66" s="67"/>
      <c r="M66" s="67"/>
    </row>
    <row r="67" spans="2:14" ht="12.75">
      <c r="B67" s="351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134655.8907599069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127193.42088561977</v>
      </c>
      <c r="E68" s="75">
        <v>11432.271217455796</v>
      </c>
      <c r="F68" s="76">
        <v>930111.3338634123</v>
      </c>
      <c r="G68" s="77">
        <v>131380.85627630373</v>
      </c>
      <c r="H68" s="76">
        <v>298480.29164813197</v>
      </c>
      <c r="I68" s="77">
        <v>48046.61203155208</v>
      </c>
      <c r="J68" s="76">
        <v>1355785.046397164</v>
      </c>
      <c r="K68" s="77">
        <v>194134.77400891477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7336.223726627245</v>
      </c>
      <c r="F79" s="92">
        <v>543.2749719171818</v>
      </c>
      <c r="G79" s="91">
        <v>38568.86868561888</v>
      </c>
      <c r="H79" s="93">
        <v>6150.516548167841</v>
      </c>
      <c r="I79" s="93">
        <v>7956.214458288794</v>
      </c>
      <c r="J79" s="92">
        <v>1146.2109517291215</v>
      </c>
      <c r="K79" s="91">
        <v>53861.306870534914</v>
      </c>
      <c r="L79" s="92">
        <v>7840.002471814144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7603.048762646036</v>
      </c>
      <c r="F80" s="99">
        <v>751.0703578290336</v>
      </c>
      <c r="G80" s="98">
        <v>42881.39118396811</v>
      </c>
      <c r="H80" s="100">
        <v>8669.651871354825</v>
      </c>
      <c r="I80" s="100">
        <v>12994.188056844358</v>
      </c>
      <c r="J80" s="99">
        <v>2659.9405569386263</v>
      </c>
      <c r="K80" s="98">
        <v>63478.62800345851</v>
      </c>
      <c r="L80" s="99">
        <v>12080.662786122484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6741.235272896596</v>
      </c>
      <c r="F81" s="99">
        <v>423.6123959006538</v>
      </c>
      <c r="G81" s="98">
        <v>51278.696881294505</v>
      </c>
      <c r="H81" s="100">
        <v>10337.783586173695</v>
      </c>
      <c r="I81" s="100">
        <v>9173.333439555514</v>
      </c>
      <c r="J81" s="99">
        <v>1273.1976248205638</v>
      </c>
      <c r="K81" s="98">
        <v>67193.26559374662</v>
      </c>
      <c r="L81" s="99">
        <v>12034.593606894912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6084.745570894538</v>
      </c>
      <c r="F82" s="99">
        <v>523.5989865193703</v>
      </c>
      <c r="G82" s="98">
        <v>36682.943458873684</v>
      </c>
      <c r="H82" s="100">
        <v>4817.428856904339</v>
      </c>
      <c r="I82" s="100">
        <v>8966.619530821823</v>
      </c>
      <c r="J82" s="99">
        <v>1552.1495662837817</v>
      </c>
      <c r="K82" s="98">
        <v>51734.30856059005</v>
      </c>
      <c r="L82" s="99">
        <v>6893.177409707491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7827.202917719315</v>
      </c>
      <c r="F83" s="99">
        <v>696.4359631946277</v>
      </c>
      <c r="G83" s="98">
        <v>34765.33137550126</v>
      </c>
      <c r="H83" s="100">
        <v>3944.752035116457</v>
      </c>
      <c r="I83" s="100">
        <v>25433.495825152564</v>
      </c>
      <c r="J83" s="99">
        <v>2140.061644920934</v>
      </c>
      <c r="K83" s="98">
        <v>68026.03011837314</v>
      </c>
      <c r="L83" s="99">
        <v>6781.249643232019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8619.896555174297</v>
      </c>
      <c r="F84" s="99">
        <v>762.4147802437265</v>
      </c>
      <c r="G84" s="98">
        <v>35732.315295468085</v>
      </c>
      <c r="H84" s="100">
        <v>8642.156005733192</v>
      </c>
      <c r="I84" s="100">
        <v>8564.734343905568</v>
      </c>
      <c r="J84" s="99">
        <v>1622.5700648557452</v>
      </c>
      <c r="K84" s="98">
        <v>52916.94619454795</v>
      </c>
      <c r="L84" s="99">
        <v>11027.140850832664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6152.047513020149</v>
      </c>
      <c r="F85" s="99">
        <v>473.9950367808232</v>
      </c>
      <c r="G85" s="98">
        <v>43465.898625914044</v>
      </c>
      <c r="H85" s="100">
        <v>7019.795202754835</v>
      </c>
      <c r="I85" s="100">
        <v>20295.38484104021</v>
      </c>
      <c r="J85" s="99">
        <v>5437.5708453013485</v>
      </c>
      <c r="K85" s="98">
        <v>69913.3309799744</v>
      </c>
      <c r="L85" s="99">
        <v>12931.361084837008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4907.212900867159</v>
      </c>
      <c r="F86" s="99">
        <v>616.1290721896231</v>
      </c>
      <c r="G86" s="98">
        <v>39341.85676986484</v>
      </c>
      <c r="H86" s="100">
        <v>4736.1919405744775</v>
      </c>
      <c r="I86" s="100">
        <v>8777.358582298592</v>
      </c>
      <c r="J86" s="99">
        <v>976.6347627739628</v>
      </c>
      <c r="K86" s="98">
        <v>53026.42825303059</v>
      </c>
      <c r="L86" s="99">
        <v>6328.955775538064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3492.9827275735793</v>
      </c>
      <c r="F87" s="99">
        <v>280.9562784775172</v>
      </c>
      <c r="G87" s="98">
        <v>53351.71665767367</v>
      </c>
      <c r="H87" s="100">
        <v>5739.995134489492</v>
      </c>
      <c r="I87" s="100">
        <v>19073.214268225063</v>
      </c>
      <c r="J87" s="99">
        <v>3344.5572592327967</v>
      </c>
      <c r="K87" s="98">
        <v>75917.91365347232</v>
      </c>
      <c r="L87" s="99">
        <v>9365.508672199805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7531.037708453135</v>
      </c>
      <c r="F88" s="99">
        <v>362.9799883676489</v>
      </c>
      <c r="G88" s="98">
        <v>70611.83580660317</v>
      </c>
      <c r="H88" s="100">
        <v>9375.596173333426</v>
      </c>
      <c r="I88" s="100">
        <v>17383.872649598874</v>
      </c>
      <c r="J88" s="99">
        <v>2294.7928834906525</v>
      </c>
      <c r="K88" s="98">
        <v>95526.74616465517</v>
      </c>
      <c r="L88" s="99">
        <v>12033.369045191728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6390.074188587525</v>
      </c>
      <c r="F89" s="99">
        <v>486.4140223365506</v>
      </c>
      <c r="G89" s="98">
        <v>51005.50762127524</v>
      </c>
      <c r="H89" s="100">
        <v>6819.3033521479965</v>
      </c>
      <c r="I89" s="100">
        <v>19565.766808006727</v>
      </c>
      <c r="J89" s="99">
        <v>1653.8736717430759</v>
      </c>
      <c r="K89" s="98">
        <v>76961.34861786949</v>
      </c>
      <c r="L89" s="99">
        <v>8959.591046227622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6304.075929435343</v>
      </c>
      <c r="F90" s="99">
        <v>522.7408837626889</v>
      </c>
      <c r="G90" s="98">
        <v>41004.69128230024</v>
      </c>
      <c r="H90" s="100">
        <v>6010.660866639004</v>
      </c>
      <c r="I90" s="100">
        <v>19390.574144462033</v>
      </c>
      <c r="J90" s="99">
        <v>3389.0347559108045</v>
      </c>
      <c r="K90" s="98">
        <v>66699.34135619762</v>
      </c>
      <c r="L90" s="99">
        <v>9922.436506312497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4340.687251914885</v>
      </c>
      <c r="F91" s="99">
        <v>619.7294393313651</v>
      </c>
      <c r="G91" s="98">
        <v>39079.60315065576</v>
      </c>
      <c r="H91" s="100">
        <v>5555.09417271079</v>
      </c>
      <c r="I91" s="100">
        <v>4820.427450181434</v>
      </c>
      <c r="J91" s="99">
        <v>780.9354923496592</v>
      </c>
      <c r="K91" s="98">
        <v>48240.71785275208</v>
      </c>
      <c r="L91" s="99">
        <v>6955.759104391815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2590.830570437822</v>
      </c>
      <c r="F92" s="99">
        <v>279.2179212677077</v>
      </c>
      <c r="G92" s="98">
        <v>54026.462212136</v>
      </c>
      <c r="H92" s="100">
        <v>4775.703995540066</v>
      </c>
      <c r="I92" s="100">
        <v>14253.526339239748</v>
      </c>
      <c r="J92" s="99">
        <v>2638.119468619458</v>
      </c>
      <c r="K92" s="98">
        <v>70870.81912181358</v>
      </c>
      <c r="L92" s="99">
        <v>7693.041385427232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5761.045796133365</v>
      </c>
      <c r="F93" s="99">
        <v>572.9700920135208</v>
      </c>
      <c r="G93" s="98">
        <v>43390.67427458964</v>
      </c>
      <c r="H93" s="100">
        <v>6064.209385475497</v>
      </c>
      <c r="I93" s="100">
        <v>14519.95182055699</v>
      </c>
      <c r="J93" s="99">
        <v>2056.2940717779056</v>
      </c>
      <c r="K93" s="98">
        <v>63671.67189128</v>
      </c>
      <c r="L93" s="99">
        <v>8693.473549266922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9232.804137246474</v>
      </c>
      <c r="F94" s="99">
        <v>1065.2372028029617</v>
      </c>
      <c r="G94" s="98">
        <v>52317.939007328925</v>
      </c>
      <c r="H94" s="100">
        <v>8748.176750635495</v>
      </c>
      <c r="I94" s="100">
        <v>17706.52473871717</v>
      </c>
      <c r="J94" s="99">
        <v>2581.1327528362317</v>
      </c>
      <c r="K94" s="98">
        <v>79257.26788329257</v>
      </c>
      <c r="L94" s="99">
        <v>12394.546706274688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8061.605594302076</v>
      </c>
      <c r="F95" s="99">
        <v>855.433108547539</v>
      </c>
      <c r="G95" s="98">
        <v>48389.76435812326</v>
      </c>
      <c r="H95" s="100">
        <v>7673.559722890706</v>
      </c>
      <c r="I95" s="100">
        <v>10847.221359146764</v>
      </c>
      <c r="J95" s="99">
        <v>2161.8237553534063</v>
      </c>
      <c r="K95" s="98">
        <v>67298.5913115721</v>
      </c>
      <c r="L95" s="99">
        <v>10690.81658679165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5758.815688572301</v>
      </c>
      <c r="F96" s="99">
        <v>448.6810675351496</v>
      </c>
      <c r="G96" s="98">
        <v>47248.37058806527</v>
      </c>
      <c r="H96" s="100">
        <v>5144.455408443623</v>
      </c>
      <c r="I96" s="100">
        <v>6804.716322855659</v>
      </c>
      <c r="J96" s="99">
        <v>1267.8829792312051</v>
      </c>
      <c r="K96" s="98">
        <v>59811.90259949323</v>
      </c>
      <c r="L96" s="99">
        <v>6861.019455209978</v>
      </c>
      <c r="M96" s="101"/>
      <c r="N96" s="94"/>
    </row>
    <row r="97" spans="1:14" ht="12.75">
      <c r="A97" s="87"/>
      <c r="B97" s="95">
        <v>27</v>
      </c>
      <c r="C97" s="96">
        <v>2</v>
      </c>
      <c r="D97" s="97">
        <v>2013</v>
      </c>
      <c r="E97" s="98">
        <v>6314.498737347751</v>
      </c>
      <c r="F97" s="99">
        <v>643.7897305013609</v>
      </c>
      <c r="G97" s="98">
        <v>53616.71033439377</v>
      </c>
      <c r="H97" s="100">
        <v>4804.430634478924</v>
      </c>
      <c r="I97" s="100">
        <v>23770.879735690345</v>
      </c>
      <c r="J97" s="99">
        <v>3494.674907660207</v>
      </c>
      <c r="K97" s="98">
        <v>83702.08880743186</v>
      </c>
      <c r="L97" s="99">
        <v>8942.895272640491</v>
      </c>
      <c r="M97" s="101"/>
      <c r="N97" s="94"/>
    </row>
    <row r="98" spans="1:14" s="27" customFormat="1" ht="12.75">
      <c r="A98" s="103"/>
      <c r="B98" s="95">
        <v>28</v>
      </c>
      <c r="C98" s="96">
        <v>2</v>
      </c>
      <c r="D98" s="97">
        <v>2013</v>
      </c>
      <c r="E98" s="98">
        <v>6143.349335770157</v>
      </c>
      <c r="F98" s="99">
        <v>503.58991793674534</v>
      </c>
      <c r="G98" s="98">
        <v>53350.75629376386</v>
      </c>
      <c r="H98" s="100">
        <v>9626.429116342242</v>
      </c>
      <c r="I98" s="100">
        <v>28182.28693354374</v>
      </c>
      <c r="J98" s="99">
        <v>5575.154015722588</v>
      </c>
      <c r="K98" s="98">
        <v>87676.39256307775</v>
      </c>
      <c r="L98" s="99">
        <v>15705.173050001576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2:13" ht="26.25" thickBot="1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69"/>
      <c r="D106" s="119">
        <v>6359.671044280987</v>
      </c>
      <c r="E106" s="120">
        <v>571.6135608727898</v>
      </c>
      <c r="F106" s="63">
        <v>46505.56669317062</v>
      </c>
      <c r="G106" s="66">
        <v>6732.794537995345</v>
      </c>
      <c r="H106" s="65">
        <v>14924.014582406598</v>
      </c>
      <c r="I106" s="66">
        <v>2402.3306015776034</v>
      </c>
      <c r="J106" s="65">
        <v>67789.2523198582</v>
      </c>
      <c r="K106" s="66">
        <v>9706.738700445741</v>
      </c>
      <c r="L106" s="20"/>
      <c r="M106" s="20"/>
    </row>
    <row r="107" spans="2:13" ht="12.75">
      <c r="B107" s="370" t="s">
        <v>38</v>
      </c>
      <c r="C107" s="371"/>
      <c r="D107" s="71">
        <v>9232.804137246474</v>
      </c>
      <c r="E107" s="72">
        <v>1065.2372028029617</v>
      </c>
      <c r="F107" s="69">
        <v>70611.83580660317</v>
      </c>
      <c r="G107" s="72">
        <v>10337.783586173695</v>
      </c>
      <c r="H107" s="71">
        <v>28182.28693354374</v>
      </c>
      <c r="I107" s="72">
        <v>5575.154015722588</v>
      </c>
      <c r="J107" s="71">
        <v>95526.74616465517</v>
      </c>
      <c r="K107" s="72">
        <v>15705.173050001576</v>
      </c>
      <c r="L107" s="20"/>
      <c r="M107" s="20"/>
    </row>
    <row r="108" spans="2:13" ht="13.5" thickBot="1">
      <c r="B108" s="372" t="s">
        <v>39</v>
      </c>
      <c r="C108" s="373"/>
      <c r="D108" s="76">
        <v>2590.830570437822</v>
      </c>
      <c r="E108" s="77">
        <v>279.2179212677077</v>
      </c>
      <c r="F108" s="74">
        <v>34765.33137550126</v>
      </c>
      <c r="G108" s="77">
        <v>3944.752035116457</v>
      </c>
      <c r="H108" s="76">
        <v>4820.427450181434</v>
      </c>
      <c r="I108" s="77">
        <v>780.9354923496592</v>
      </c>
      <c r="J108" s="76">
        <v>48240.71785275208</v>
      </c>
      <c r="K108" s="77">
        <v>6328.955775538064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328735</v>
      </c>
      <c r="G118" s="138">
        <v>251</v>
      </c>
      <c r="H118" s="138">
        <v>257631</v>
      </c>
      <c r="I118" s="139">
        <v>70852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87</v>
      </c>
      <c r="D119" s="146"/>
      <c r="E119" s="147"/>
      <c r="F119" s="148">
        <v>163799</v>
      </c>
      <c r="G119" s="148">
        <v>11861</v>
      </c>
      <c r="H119" s="149">
        <v>95666</v>
      </c>
      <c r="I119" s="150">
        <v>56272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55</v>
      </c>
      <c r="D120" s="146"/>
      <c r="E120" s="147"/>
      <c r="F120" s="148">
        <v>134487</v>
      </c>
      <c r="G120" s="148">
        <v>1579</v>
      </c>
      <c r="H120" s="149">
        <v>102793</v>
      </c>
      <c r="I120" s="150">
        <v>30115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56</v>
      </c>
      <c r="D121" s="146"/>
      <c r="E121" s="147"/>
      <c r="F121" s="148">
        <v>134230</v>
      </c>
      <c r="G121" s="148">
        <v>13847</v>
      </c>
      <c r="H121" s="149">
        <v>104838</v>
      </c>
      <c r="I121" s="150">
        <v>15545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57</v>
      </c>
      <c r="D122" s="146"/>
      <c r="E122" s="147"/>
      <c r="F122" s="151">
        <v>98113</v>
      </c>
      <c r="G122" s="148">
        <v>5453</v>
      </c>
      <c r="H122" s="149">
        <v>80352</v>
      </c>
      <c r="I122" s="150">
        <v>12308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58</v>
      </c>
      <c r="D123" s="146"/>
      <c r="E123" s="147"/>
      <c r="F123" s="148">
        <v>86306</v>
      </c>
      <c r="G123" s="148">
        <v>3433</v>
      </c>
      <c r="H123" s="149">
        <v>58470</v>
      </c>
      <c r="I123" s="150">
        <v>24403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59</v>
      </c>
      <c r="D124" s="146"/>
      <c r="E124" s="147"/>
      <c r="F124" s="148">
        <v>62198</v>
      </c>
      <c r="G124" s="148">
        <v>21459</v>
      </c>
      <c r="H124" s="149">
        <v>24502</v>
      </c>
      <c r="I124" s="150">
        <v>16238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60</v>
      </c>
      <c r="D125" s="146"/>
      <c r="E125" s="147"/>
      <c r="F125" s="148">
        <v>52215</v>
      </c>
      <c r="G125" s="148">
        <v>2984</v>
      </c>
      <c r="H125" s="149">
        <v>42218</v>
      </c>
      <c r="I125" s="150">
        <v>7013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61</v>
      </c>
      <c r="D126" s="146"/>
      <c r="E126" s="147"/>
      <c r="F126" s="148">
        <v>42874</v>
      </c>
      <c r="G126" s="148">
        <v>1589</v>
      </c>
      <c r="H126" s="149">
        <v>24681</v>
      </c>
      <c r="I126" s="150">
        <v>16604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62</v>
      </c>
      <c r="D127" s="146"/>
      <c r="E127" s="147"/>
      <c r="F127" s="148">
        <v>41414</v>
      </c>
      <c r="G127" s="148">
        <v>13167</v>
      </c>
      <c r="H127" s="149">
        <v>23114</v>
      </c>
      <c r="I127" s="150">
        <v>5132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63</v>
      </c>
      <c r="D128" s="146"/>
      <c r="E128" s="147"/>
      <c r="F128" s="148">
        <v>40179</v>
      </c>
      <c r="G128" s="148">
        <v>3071</v>
      </c>
      <c r="H128" s="149">
        <v>34185</v>
      </c>
      <c r="I128" s="150">
        <v>2924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64</v>
      </c>
      <c r="D129" s="146"/>
      <c r="E129" s="147"/>
      <c r="F129" s="148">
        <v>33037</v>
      </c>
      <c r="G129" s="148">
        <v>3047</v>
      </c>
      <c r="H129" s="149">
        <v>20495</v>
      </c>
      <c r="I129" s="150">
        <v>9495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65</v>
      </c>
      <c r="D130" s="146"/>
      <c r="E130" s="147"/>
      <c r="F130" s="148">
        <v>31919</v>
      </c>
      <c r="G130" s="148">
        <v>6210</v>
      </c>
      <c r="H130" s="149">
        <v>10051</v>
      </c>
      <c r="I130" s="150">
        <v>15658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66</v>
      </c>
      <c r="D131" s="146"/>
      <c r="E131" s="147"/>
      <c r="F131" s="148">
        <v>30774</v>
      </c>
      <c r="G131" s="148">
        <v>4178</v>
      </c>
      <c r="H131" s="149">
        <v>22906</v>
      </c>
      <c r="I131" s="150">
        <v>3689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67</v>
      </c>
      <c r="D132" s="146"/>
      <c r="E132" s="147"/>
      <c r="F132" s="148">
        <v>12942</v>
      </c>
      <c r="G132" s="148">
        <v>5174</v>
      </c>
      <c r="H132" s="149">
        <v>6061</v>
      </c>
      <c r="I132" s="150">
        <v>1707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68</v>
      </c>
      <c r="D133" s="146"/>
      <c r="E133" s="147"/>
      <c r="F133" s="148">
        <v>10112</v>
      </c>
      <c r="G133" s="148">
        <v>1202</v>
      </c>
      <c r="H133" s="149">
        <v>6885</v>
      </c>
      <c r="I133" s="150">
        <v>2025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69</v>
      </c>
      <c r="D134" s="146"/>
      <c r="E134" s="147"/>
      <c r="F134" s="148">
        <v>9990</v>
      </c>
      <c r="G134" s="148">
        <v>8629</v>
      </c>
      <c r="H134" s="149">
        <v>516</v>
      </c>
      <c r="I134" s="150">
        <v>845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70</v>
      </c>
      <c r="D135" s="146"/>
      <c r="E135" s="147"/>
      <c r="F135" s="148">
        <v>7210</v>
      </c>
      <c r="G135" s="148">
        <v>4050</v>
      </c>
      <c r="H135" s="149">
        <v>2097</v>
      </c>
      <c r="I135" s="150">
        <v>1063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71</v>
      </c>
      <c r="D136" s="146"/>
      <c r="E136" s="147"/>
      <c r="F136" s="148">
        <v>6674</v>
      </c>
      <c r="G136" s="148">
        <v>1859</v>
      </c>
      <c r="H136" s="149">
        <v>1023</v>
      </c>
      <c r="I136" s="150">
        <v>3792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72</v>
      </c>
      <c r="D137" s="146"/>
      <c r="E137" s="147"/>
      <c r="F137" s="148">
        <v>6061</v>
      </c>
      <c r="G137" s="148">
        <v>1374</v>
      </c>
      <c r="H137" s="149">
        <v>2623</v>
      </c>
      <c r="I137" s="150">
        <v>2064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73</v>
      </c>
      <c r="D138" s="146"/>
      <c r="E138" s="147"/>
      <c r="F138" s="148">
        <v>5333</v>
      </c>
      <c r="G138" s="148">
        <v>2647</v>
      </c>
      <c r="H138" s="149">
        <v>2461</v>
      </c>
      <c r="I138" s="150">
        <v>226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74</v>
      </c>
      <c r="D139" s="146"/>
      <c r="E139" s="147"/>
      <c r="F139" s="148">
        <v>4620</v>
      </c>
      <c r="G139" s="148">
        <v>2464</v>
      </c>
      <c r="H139" s="149">
        <v>1694</v>
      </c>
      <c r="I139" s="150">
        <v>462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75</v>
      </c>
      <c r="D140" s="146"/>
      <c r="E140" s="147"/>
      <c r="F140" s="148">
        <v>4212</v>
      </c>
      <c r="G140" s="148">
        <v>443</v>
      </c>
      <c r="H140" s="149">
        <v>3763</v>
      </c>
      <c r="I140" s="150">
        <v>7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76</v>
      </c>
      <c r="D141" s="146"/>
      <c r="E141" s="147"/>
      <c r="F141" s="148">
        <v>3076</v>
      </c>
      <c r="G141" s="148">
        <v>2902</v>
      </c>
      <c r="H141" s="149">
        <v>175</v>
      </c>
      <c r="I141" s="150" t="s">
        <v>88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77</v>
      </c>
      <c r="D142" s="146"/>
      <c r="E142" s="147"/>
      <c r="F142" s="148">
        <v>2096</v>
      </c>
      <c r="G142" s="148">
        <v>2096</v>
      </c>
      <c r="H142" s="149" t="s">
        <v>88</v>
      </c>
      <c r="I142" s="150" t="s">
        <v>88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78</v>
      </c>
      <c r="D143" s="146"/>
      <c r="E143" s="147"/>
      <c r="F143" s="148">
        <v>1180</v>
      </c>
      <c r="G143" s="148">
        <v>1180</v>
      </c>
      <c r="H143" s="149" t="s">
        <v>88</v>
      </c>
      <c r="I143" s="150" t="s">
        <v>88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79</v>
      </c>
      <c r="D144" s="146"/>
      <c r="E144" s="147"/>
      <c r="F144" s="148">
        <v>852</v>
      </c>
      <c r="G144" s="148">
        <v>327</v>
      </c>
      <c r="H144" s="149">
        <v>525</v>
      </c>
      <c r="I144" s="150" t="s">
        <v>88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80</v>
      </c>
      <c r="D145" s="146"/>
      <c r="E145" s="147"/>
      <c r="F145" s="148">
        <v>393</v>
      </c>
      <c r="G145" s="148">
        <v>203</v>
      </c>
      <c r="H145" s="149">
        <v>149</v>
      </c>
      <c r="I145" s="150">
        <v>42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81</v>
      </c>
      <c r="D146" s="146"/>
      <c r="E146" s="147"/>
      <c r="F146" s="148">
        <v>193</v>
      </c>
      <c r="G146" s="148">
        <v>193</v>
      </c>
      <c r="H146" s="149" t="s">
        <v>88</v>
      </c>
      <c r="I146" s="150" t="s">
        <v>88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82</v>
      </c>
      <c r="D147" s="146"/>
      <c r="E147" s="147"/>
      <c r="F147" s="148">
        <v>186</v>
      </c>
      <c r="G147" s="148">
        <v>0</v>
      </c>
      <c r="H147" s="149">
        <v>186</v>
      </c>
      <c r="I147" s="150" t="s">
        <v>88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83</v>
      </c>
      <c r="D148" s="146"/>
      <c r="E148" s="147"/>
      <c r="F148" s="148">
        <v>159</v>
      </c>
      <c r="G148" s="148">
        <v>150</v>
      </c>
      <c r="H148" s="149">
        <v>10</v>
      </c>
      <c r="I148" s="150" t="s">
        <v>88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84</v>
      </c>
      <c r="D149" s="146"/>
      <c r="E149" s="147"/>
      <c r="F149" s="148">
        <v>117</v>
      </c>
      <c r="G149" s="148">
        <v>117</v>
      </c>
      <c r="H149" s="149" t="s">
        <v>88</v>
      </c>
      <c r="I149" s="150" t="s">
        <v>88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85</v>
      </c>
      <c r="D150" s="146"/>
      <c r="E150" s="147"/>
      <c r="F150" s="148">
        <v>46</v>
      </c>
      <c r="G150" s="148">
        <v>46</v>
      </c>
      <c r="H150" s="149" t="s">
        <v>88</v>
      </c>
      <c r="I150" s="150" t="s">
        <v>88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3.5" thickBot="1">
      <c r="A151" s="132"/>
      <c r="B151" s="152">
        <v>34</v>
      </c>
      <c r="C151" s="153" t="s">
        <v>86</v>
      </c>
      <c r="D151" s="154"/>
      <c r="E151" s="155"/>
      <c r="F151" s="156">
        <v>44</v>
      </c>
      <c r="G151" s="156" t="s">
        <v>88</v>
      </c>
      <c r="H151" s="157">
        <v>44</v>
      </c>
      <c r="I151" s="158" t="s">
        <v>88</v>
      </c>
      <c r="J151" s="124"/>
      <c r="K151" s="140"/>
      <c r="L151" s="140"/>
      <c r="M151" s="140"/>
      <c r="N151" s="142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48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49</v>
      </c>
      <c r="C155" s="140"/>
      <c r="D155" s="140"/>
      <c r="E155" s="140"/>
      <c r="F155" s="159"/>
      <c r="G155" s="140"/>
      <c r="H155" s="140"/>
      <c r="I155" s="140"/>
      <c r="J155" s="140"/>
      <c r="K155" s="140"/>
      <c r="L155" s="140"/>
      <c r="M155" s="140"/>
      <c r="N155" s="140"/>
    </row>
    <row r="156" spans="2:14" ht="12.75">
      <c r="B156" s="124"/>
      <c r="C156" s="140"/>
      <c r="D156" s="140"/>
      <c r="E156" s="140"/>
      <c r="F156" s="141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16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 customHeight="1">
      <c r="A171" s="10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27"/>
      <c r="O171" s="27"/>
      <c r="P171" s="27"/>
    </row>
    <row r="172" spans="1:16" ht="12.75">
      <c r="A172" s="102"/>
      <c r="B172" s="127"/>
      <c r="C172" s="127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</row>
    <row r="173" spans="1:16" ht="12.75" customHeight="1">
      <c r="A173" s="102"/>
      <c r="B173" s="37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</row>
    <row r="174" spans="1:16" ht="12.75">
      <c r="A174" s="102"/>
      <c r="B174" s="376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</row>
    <row r="175" spans="1:16" ht="12.75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54"/>
      <c r="C185" s="354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27"/>
      <c r="O185" s="27"/>
      <c r="P185" s="27"/>
    </row>
    <row r="186" spans="1:16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54"/>
      <c r="C198" s="354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27"/>
      <c r="O198" s="27"/>
      <c r="P198" s="27"/>
    </row>
    <row r="199" spans="1:16" ht="12.75">
      <c r="A199" s="102"/>
      <c r="B199" s="377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27"/>
      <c r="O199" s="27"/>
      <c r="P199" s="27"/>
    </row>
    <row r="200" spans="1:16" ht="12.75">
      <c r="A200" s="102"/>
      <c r="B200" s="377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27"/>
      <c r="O200" s="27"/>
      <c r="P200" s="27"/>
    </row>
    <row r="201" spans="1:16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</row>
    <row r="202" spans="1:16" ht="12.75">
      <c r="A202" s="10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</row>
    <row r="204" spans="1:16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</row>
    <row r="231" spans="1:16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378"/>
      <c r="C233" s="379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27"/>
      <c r="O233" s="27"/>
      <c r="P233" s="27"/>
    </row>
    <row r="234" spans="1:16" ht="12.75">
      <c r="A234" s="102"/>
      <c r="B234" s="379"/>
      <c r="C234" s="3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</row>
    <row r="235" spans="1:16" ht="12.75" customHeight="1">
      <c r="A235" s="102"/>
      <c r="B235" s="376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</row>
    <row r="236" spans="1:16" ht="12.75" customHeight="1">
      <c r="A236" s="102"/>
      <c r="B236" s="376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</row>
    <row r="237" spans="1:16" ht="13.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</row>
    <row r="242" spans="1:16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160"/>
      <c r="C292" s="27"/>
      <c r="D292" s="27"/>
      <c r="E292" s="27"/>
      <c r="F292" s="27"/>
      <c r="G292" s="27"/>
      <c r="H292" s="165"/>
      <c r="I292" s="165"/>
      <c r="J292" s="165"/>
      <c r="K292" s="165"/>
      <c r="L292" s="165"/>
      <c r="M292" s="165"/>
      <c r="N292" s="165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102"/>
      <c r="B295" s="353"/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27"/>
      <c r="O295" s="27"/>
      <c r="P295" s="27"/>
    </row>
    <row r="296" spans="1:16" ht="12.75">
      <c r="A296" s="102"/>
      <c r="B296" s="354"/>
      <c r="C296" s="354"/>
      <c r="D296" s="355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27"/>
      <c r="P296" s="27"/>
    </row>
    <row r="297" spans="1:16" ht="12.75">
      <c r="A297" s="102"/>
      <c r="B297" s="160"/>
      <c r="C297" s="160"/>
      <c r="D297" s="16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</row>
    <row r="298" spans="1:16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02"/>
      <c r="B322" s="380"/>
      <c r="C322" s="381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27"/>
      <c r="O322" s="27"/>
      <c r="P322" s="27"/>
    </row>
    <row r="323" spans="1:16" ht="12.75">
      <c r="A323" s="102"/>
      <c r="B323" s="381"/>
      <c r="C323" s="381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</row>
    <row r="324" spans="1:16" ht="12.75">
      <c r="A324" s="102"/>
      <c r="B324" s="382"/>
      <c r="C324" s="382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</row>
    <row r="325" spans="1:16" ht="12.75">
      <c r="A325" s="102"/>
      <c r="B325" s="382"/>
      <c r="C325" s="382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</row>
    <row r="326" spans="1:16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16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380"/>
      <c r="C404" s="381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  <c r="N404" s="27"/>
      <c r="O404" s="27"/>
      <c r="P404" s="27"/>
    </row>
    <row r="405" spans="1:16" ht="12.75">
      <c r="A405" s="102"/>
      <c r="B405" s="381"/>
      <c r="C405" s="381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</row>
    <row r="406" spans="1:16" ht="12.75">
      <c r="A406" s="102"/>
      <c r="B406" s="382"/>
      <c r="C406" s="382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</row>
    <row r="407" spans="1:16" ht="12.75">
      <c r="A407" s="102"/>
      <c r="B407" s="382"/>
      <c r="C407" s="382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</row>
    <row r="408" spans="1:16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2"/>
      <c r="B410" s="353"/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</sheetData>
  <sheetProtection/>
  <mergeCells count="97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B198:C198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06:C106"/>
    <mergeCell ref="B107:C107"/>
    <mergeCell ref="B108:C108"/>
    <mergeCell ref="H116:I116"/>
    <mergeCell ref="B171:C171"/>
    <mergeCell ref="D171:E171"/>
    <mergeCell ref="F171:G171"/>
    <mergeCell ref="H171:I171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41306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6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7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7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7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7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7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7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7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7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7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8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9">
        <v>2012</v>
      </c>
      <c r="C41" s="345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6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7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47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9">
        <v>2013</v>
      </c>
      <c r="C54" s="345"/>
      <c r="D54" s="54">
        <v>12747784.073015125</v>
      </c>
      <c r="E54" s="54">
        <v>1177890.7638291614</v>
      </c>
      <c r="F54" s="54">
        <v>96035740.39120916</v>
      </c>
      <c r="G54" s="54">
        <v>12844201.864484433</v>
      </c>
      <c r="H54" s="54">
        <v>29710855.66082058</v>
      </c>
      <c r="I54" s="54">
        <v>5215854.660550794</v>
      </c>
      <c r="J54" s="54">
        <v>138494380.12504488</v>
      </c>
      <c r="K54" s="55">
        <v>19237947.28886439</v>
      </c>
    </row>
    <row r="55" spans="2:13" ht="12.75" customHeight="1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1" ht="13.5" thickBot="1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1" ht="26.25" thickBot="1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51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6373892.036507563</v>
      </c>
      <c r="E66" s="64">
        <v>588945.3819145807</v>
      </c>
      <c r="F66" s="65">
        <v>48017870.19560458</v>
      </c>
      <c r="G66" s="66">
        <v>6422100.932242217</v>
      </c>
      <c r="H66" s="65">
        <v>14855427.83041029</v>
      </c>
      <c r="I66" s="66">
        <v>2607927.330275397</v>
      </c>
      <c r="J66" s="65">
        <v>69247190.06252244</v>
      </c>
      <c r="K66" s="66">
        <v>9618973.644432195</v>
      </c>
      <c r="L66" s="67"/>
      <c r="M66" s="67"/>
    </row>
    <row r="67" spans="2:14" ht="12.75">
      <c r="B67" s="351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6505711.80736211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6144371.716396693</v>
      </c>
      <c r="E68" s="75">
        <v>552164.1397176458</v>
      </c>
      <c r="F68" s="76">
        <v>44938482.889806435</v>
      </c>
      <c r="G68" s="77">
        <v>6338490.057122322</v>
      </c>
      <c r="H68" s="76">
        <v>14418861.164270794</v>
      </c>
      <c r="I68" s="77">
        <v>2320902.809929785</v>
      </c>
      <c r="J68" s="76">
        <v>65501715.77047393</v>
      </c>
      <c r="K68" s="77">
        <v>9378778.757009542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354915.1877099949</v>
      </c>
      <c r="F79" s="92">
        <v>26282.80513533005</v>
      </c>
      <c r="G79" s="91">
        <v>1865902.3742194134</v>
      </c>
      <c r="H79" s="93">
        <v>297552.5033790091</v>
      </c>
      <c r="I79" s="93">
        <v>384909.3829670796</v>
      </c>
      <c r="J79" s="92">
        <v>55451.91780502291</v>
      </c>
      <c r="K79" s="91">
        <v>2605726.944896488</v>
      </c>
      <c r="L79" s="92">
        <v>379287.22631936206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367667.7948774489</v>
      </c>
      <c r="F80" s="99">
        <v>36320.21717623612</v>
      </c>
      <c r="G80" s="98">
        <v>2073655.8491306927</v>
      </c>
      <c r="H80" s="100">
        <v>419246.5266771266</v>
      </c>
      <c r="I80" s="100">
        <v>628372.1988677806</v>
      </c>
      <c r="J80" s="99">
        <v>128629.25250190824</v>
      </c>
      <c r="K80" s="98">
        <v>3069695.842875922</v>
      </c>
      <c r="L80" s="99">
        <v>584195.996355271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325557.39965697593</v>
      </c>
      <c r="F81" s="99">
        <v>20457.697215575838</v>
      </c>
      <c r="G81" s="98">
        <v>2476424.355279819</v>
      </c>
      <c r="H81" s="100">
        <v>499247.0676795054</v>
      </c>
      <c r="I81" s="100">
        <v>443011.77156287717</v>
      </c>
      <c r="J81" s="99">
        <v>61487.085260550106</v>
      </c>
      <c r="K81" s="98">
        <v>3244993.5264996723</v>
      </c>
      <c r="L81" s="99">
        <v>581191.8501556313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293778.61088930763</v>
      </c>
      <c r="F82" s="99">
        <v>25279.96957810284</v>
      </c>
      <c r="G82" s="98">
        <v>1771095.2819831078</v>
      </c>
      <c r="H82" s="100">
        <v>232591.0822646542</v>
      </c>
      <c r="I82" s="100">
        <v>432918.84589851607</v>
      </c>
      <c r="J82" s="99">
        <v>74939.59084442939</v>
      </c>
      <c r="K82" s="98">
        <v>2497792.7387709315</v>
      </c>
      <c r="L82" s="99">
        <v>332810.64268718637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377235.6858905817</v>
      </c>
      <c r="F83" s="99">
        <v>33565.05523318471</v>
      </c>
      <c r="G83" s="98">
        <v>1675531.31872451</v>
      </c>
      <c r="H83" s="100">
        <v>190119.15945945948</v>
      </c>
      <c r="I83" s="100">
        <v>1225779.1631384313</v>
      </c>
      <c r="J83" s="99">
        <v>103141.26654903534</v>
      </c>
      <c r="K83" s="98">
        <v>3278546.167753523</v>
      </c>
      <c r="L83" s="99">
        <v>326825.4812416795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415976.12347763526</v>
      </c>
      <c r="F84" s="99">
        <v>36792.36087554484</v>
      </c>
      <c r="G84" s="98">
        <v>1724358.2802124326</v>
      </c>
      <c r="H84" s="100">
        <v>417050.3126973044</v>
      </c>
      <c r="I84" s="100">
        <v>413314.1236892218</v>
      </c>
      <c r="J84" s="99">
        <v>78301.45075747959</v>
      </c>
      <c r="K84" s="98">
        <v>2553648.5273792897</v>
      </c>
      <c r="L84" s="99">
        <v>532144.1243303288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296969.8982329913</v>
      </c>
      <c r="F85" s="99">
        <v>22880.55440694106</v>
      </c>
      <c r="G85" s="98">
        <v>2098173.5697301873</v>
      </c>
      <c r="H85" s="100">
        <v>338857.56938101794</v>
      </c>
      <c r="I85" s="100">
        <v>979693.0791069728</v>
      </c>
      <c r="J85" s="99">
        <v>262480.8825267168</v>
      </c>
      <c r="K85" s="98">
        <v>3374836.547070151</v>
      </c>
      <c r="L85" s="99">
        <v>624219.0063146758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236816.23347083834</v>
      </c>
      <c r="F86" s="99">
        <v>29733.653125594974</v>
      </c>
      <c r="G86" s="98">
        <v>1898591.0182014343</v>
      </c>
      <c r="H86" s="100">
        <v>228562.96619280317</v>
      </c>
      <c r="I86" s="100">
        <v>423584.8415942121</v>
      </c>
      <c r="J86" s="99">
        <v>47131.227168877325</v>
      </c>
      <c r="K86" s="98">
        <v>2558992.093266485</v>
      </c>
      <c r="L86" s="99">
        <v>305427.84648727544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168761.2930876747</v>
      </c>
      <c r="F87" s="99">
        <v>13574.228261329945</v>
      </c>
      <c r="G87" s="98">
        <v>2577655.0855866163</v>
      </c>
      <c r="H87" s="100">
        <v>277324.3032570944</v>
      </c>
      <c r="I87" s="100">
        <v>921510.5124438797</v>
      </c>
      <c r="J87" s="99">
        <v>161590.20868276156</v>
      </c>
      <c r="K87" s="98">
        <v>3667926.8911181707</v>
      </c>
      <c r="L87" s="99">
        <v>452488.7402011859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365066.2808846962</v>
      </c>
      <c r="F88" s="99">
        <v>17595.41772579514</v>
      </c>
      <c r="G88" s="98">
        <v>3422901.5020630164</v>
      </c>
      <c r="H88" s="100">
        <v>454481.06337773806</v>
      </c>
      <c r="I88" s="100">
        <v>842681.4446087491</v>
      </c>
      <c r="J88" s="99">
        <v>111239.8497801007</v>
      </c>
      <c r="K88" s="98">
        <v>4630649.2275564615</v>
      </c>
      <c r="L88" s="99">
        <v>583316.3308836339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309675.0497716798</v>
      </c>
      <c r="F89" s="99">
        <v>23572.54112099909</v>
      </c>
      <c r="G89" s="98">
        <v>2471823.1189643824</v>
      </c>
      <c r="H89" s="100">
        <v>330476.3047596797</v>
      </c>
      <c r="I89" s="100">
        <v>948193.9694709344</v>
      </c>
      <c r="J89" s="99">
        <v>80149.8380923051</v>
      </c>
      <c r="K89" s="98">
        <v>3729692.1382069965</v>
      </c>
      <c r="L89" s="99">
        <v>434198.6839729839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305546.79345891654</v>
      </c>
      <c r="F90" s="99">
        <v>25336.274916643655</v>
      </c>
      <c r="G90" s="98">
        <v>1987420.8493554487</v>
      </c>
      <c r="H90" s="100">
        <v>291325.5130375687</v>
      </c>
      <c r="I90" s="100">
        <v>939824.9354046765</v>
      </c>
      <c r="J90" s="99">
        <v>164260.18883343597</v>
      </c>
      <c r="K90" s="98">
        <v>3232792.5782190417</v>
      </c>
      <c r="L90" s="99">
        <v>480921.9767876483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209945.2510415563</v>
      </c>
      <c r="F91" s="99">
        <v>29974.343961516453</v>
      </c>
      <c r="G91" s="98">
        <v>1890156.2397635041</v>
      </c>
      <c r="H91" s="100">
        <v>268682.25535824033</v>
      </c>
      <c r="I91" s="100">
        <v>233148.76018987477</v>
      </c>
      <c r="J91" s="99">
        <v>37771.368558350456</v>
      </c>
      <c r="K91" s="98">
        <v>2333250.250994935</v>
      </c>
      <c r="L91" s="99">
        <v>336427.9678781073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125234.26789775734</v>
      </c>
      <c r="F92" s="99">
        <v>13496.695751890049</v>
      </c>
      <c r="G92" s="98">
        <v>2611504.017068677</v>
      </c>
      <c r="H92" s="100">
        <v>230845.58303509036</v>
      </c>
      <c r="I92" s="100">
        <v>688979.8030113721</v>
      </c>
      <c r="J92" s="99">
        <v>127520.09492598634</v>
      </c>
      <c r="K92" s="98">
        <v>3425718.0879778066</v>
      </c>
      <c r="L92" s="99">
        <v>371862.3737129668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278129.2499883679</v>
      </c>
      <c r="F93" s="99">
        <v>27661.59957701499</v>
      </c>
      <c r="G93" s="98">
        <v>2094796.0005075822</v>
      </c>
      <c r="H93" s="100">
        <v>292765.2491995009</v>
      </c>
      <c r="I93" s="100">
        <v>700987.8852949264</v>
      </c>
      <c r="J93" s="99">
        <v>99272.86610409663</v>
      </c>
      <c r="K93" s="98">
        <v>3073913.1357908766</v>
      </c>
      <c r="L93" s="99">
        <v>419699.7148806125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445044.3583952704</v>
      </c>
      <c r="F94" s="99">
        <v>51347.10976351351</v>
      </c>
      <c r="G94" s="98">
        <v>2521856.117812499</v>
      </c>
      <c r="H94" s="100">
        <v>421684.1006524493</v>
      </c>
      <c r="I94" s="100">
        <v>853498.9830405406</v>
      </c>
      <c r="J94" s="99">
        <v>124417.08421874997</v>
      </c>
      <c r="K94" s="98">
        <v>3820399.45924831</v>
      </c>
      <c r="L94" s="99">
        <v>597448.2946347129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389017.70337292354</v>
      </c>
      <c r="F95" s="99">
        <v>41279.447299125066</v>
      </c>
      <c r="G95" s="98">
        <v>2335077.6439198614</v>
      </c>
      <c r="H95" s="100">
        <v>370292.3127625851</v>
      </c>
      <c r="I95" s="100">
        <v>523439.2940403229</v>
      </c>
      <c r="J95" s="99">
        <v>104320.12612959128</v>
      </c>
      <c r="K95" s="98">
        <v>3247534.641333108</v>
      </c>
      <c r="L95" s="99">
        <v>515891.88619130146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278009.01270136575</v>
      </c>
      <c r="F96" s="99">
        <v>21660.24879920511</v>
      </c>
      <c r="G96" s="98">
        <v>2280933.0197877474</v>
      </c>
      <c r="H96" s="100">
        <v>248350.5370428312</v>
      </c>
      <c r="I96" s="100">
        <v>328500.26271616423</v>
      </c>
      <c r="J96" s="99">
        <v>61207.5319542514</v>
      </c>
      <c r="K96" s="98">
        <v>2887442.2952052774</v>
      </c>
      <c r="L96" s="99">
        <v>331218.3177962877</v>
      </c>
      <c r="M96" s="101"/>
      <c r="N96" s="94"/>
    </row>
    <row r="97" spans="1:13" s="117" customFormat="1" ht="12.75" customHeight="1">
      <c r="A97" s="87"/>
      <c r="B97" s="95">
        <v>27</v>
      </c>
      <c r="C97" s="96">
        <v>2</v>
      </c>
      <c r="D97" s="97">
        <v>2013</v>
      </c>
      <c r="E97" s="98">
        <v>304586.1365537343</v>
      </c>
      <c r="F97" s="99">
        <v>31053.838938408247</v>
      </c>
      <c r="G97" s="98">
        <v>2586255.431311254</v>
      </c>
      <c r="H97" s="100">
        <v>231746.4974125549</v>
      </c>
      <c r="I97" s="100">
        <v>1146612.0625464683</v>
      </c>
      <c r="J97" s="99">
        <v>168569.12526402503</v>
      </c>
      <c r="K97" s="98">
        <v>4037453.6304114563</v>
      </c>
      <c r="L97" s="99">
        <v>431369.46161498816</v>
      </c>
      <c r="M97" s="27"/>
    </row>
    <row r="98" spans="1:13" s="117" customFormat="1" ht="12.75" customHeight="1">
      <c r="A98" s="103"/>
      <c r="B98" s="95">
        <v>28</v>
      </c>
      <c r="C98" s="96">
        <v>2</v>
      </c>
      <c r="D98" s="97">
        <v>2013</v>
      </c>
      <c r="E98" s="98">
        <v>296439.3850369745</v>
      </c>
      <c r="F98" s="99">
        <v>24300.08085569406</v>
      </c>
      <c r="G98" s="98">
        <v>2574371.816184239</v>
      </c>
      <c r="H98" s="100">
        <v>464510.8997358969</v>
      </c>
      <c r="I98" s="100">
        <v>1359899.8446777943</v>
      </c>
      <c r="J98" s="99">
        <v>269021.85397211066</v>
      </c>
      <c r="K98" s="98">
        <v>4230711.0458990075</v>
      </c>
      <c r="L98" s="99">
        <v>757832.8345637015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2:13" ht="26.25" thickBot="1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85"/>
      <c r="D106" s="65">
        <v>307218.5858198346</v>
      </c>
      <c r="E106" s="66">
        <v>27608.206985882287</v>
      </c>
      <c r="F106" s="65">
        <v>2246924.144490321</v>
      </c>
      <c r="G106" s="66">
        <v>325285.5903681055</v>
      </c>
      <c r="H106" s="65">
        <v>720943.0582135397</v>
      </c>
      <c r="I106" s="66">
        <v>116045.14049648924</v>
      </c>
      <c r="J106" s="65">
        <v>3275085.7885236954</v>
      </c>
      <c r="K106" s="66">
        <v>468938.93785047706</v>
      </c>
      <c r="L106" s="20"/>
      <c r="M106" s="20"/>
    </row>
    <row r="107" spans="2:13" ht="12.75">
      <c r="B107" s="370" t="s">
        <v>38</v>
      </c>
      <c r="C107" s="384"/>
      <c r="D107" s="71">
        <v>445044.3583952704</v>
      </c>
      <c r="E107" s="72">
        <v>51347.10976351351</v>
      </c>
      <c r="F107" s="71">
        <v>3422901.5020630164</v>
      </c>
      <c r="G107" s="72">
        <v>499247.0676795054</v>
      </c>
      <c r="H107" s="71">
        <v>1359899.8446777943</v>
      </c>
      <c r="I107" s="72">
        <v>269021.85397211066</v>
      </c>
      <c r="J107" s="71">
        <v>4630649.2275564615</v>
      </c>
      <c r="K107" s="72">
        <v>757832.8345637015</v>
      </c>
      <c r="L107" s="20"/>
      <c r="M107" s="20"/>
    </row>
    <row r="108" spans="2:13" ht="13.5" thickBot="1">
      <c r="B108" s="372" t="s">
        <v>39</v>
      </c>
      <c r="C108" s="386"/>
      <c r="D108" s="76">
        <v>125234.26789775734</v>
      </c>
      <c r="E108" s="77">
        <v>13496.695751890049</v>
      </c>
      <c r="F108" s="76">
        <v>1675531.31872451</v>
      </c>
      <c r="G108" s="77">
        <v>190119.15945945948</v>
      </c>
      <c r="H108" s="76">
        <v>233148.76018987477</v>
      </c>
      <c r="I108" s="77">
        <v>37771.368558350456</v>
      </c>
      <c r="J108" s="76">
        <v>2333250.250994935</v>
      </c>
      <c r="K108" s="77">
        <v>305427.84648727544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15880793</v>
      </c>
      <c r="G118" s="137">
        <v>12120</v>
      </c>
      <c r="H118" s="138">
        <v>12445937</v>
      </c>
      <c r="I118" s="139">
        <v>3422736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87</v>
      </c>
      <c r="D119" s="146"/>
      <c r="E119" s="147"/>
      <c r="F119" s="148">
        <v>7915512</v>
      </c>
      <c r="G119" s="148">
        <v>573136</v>
      </c>
      <c r="H119" s="149">
        <v>4624668</v>
      </c>
      <c r="I119" s="150">
        <v>2717708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55</v>
      </c>
      <c r="D120" s="146"/>
      <c r="E120" s="147"/>
      <c r="F120" s="148">
        <v>6497503</v>
      </c>
      <c r="G120" s="148">
        <v>76287</v>
      </c>
      <c r="H120" s="149">
        <v>4966071</v>
      </c>
      <c r="I120" s="150">
        <v>1455144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56</v>
      </c>
      <c r="D121" s="146"/>
      <c r="E121" s="147"/>
      <c r="F121" s="148">
        <v>6485203</v>
      </c>
      <c r="G121" s="148">
        <v>668743</v>
      </c>
      <c r="H121" s="149">
        <v>5065875</v>
      </c>
      <c r="I121" s="150">
        <v>750585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57</v>
      </c>
      <c r="D122" s="146"/>
      <c r="E122" s="147"/>
      <c r="F122" s="151">
        <v>4738822</v>
      </c>
      <c r="G122" s="148">
        <v>263423</v>
      </c>
      <c r="H122" s="149">
        <v>3880904</v>
      </c>
      <c r="I122" s="150">
        <v>594495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58</v>
      </c>
      <c r="D123" s="146"/>
      <c r="E123" s="147"/>
      <c r="F123" s="148">
        <v>4169839</v>
      </c>
      <c r="G123" s="148">
        <v>165861</v>
      </c>
      <c r="H123" s="149">
        <v>2824884</v>
      </c>
      <c r="I123" s="150">
        <v>1179094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59</v>
      </c>
      <c r="D124" s="146"/>
      <c r="E124" s="147"/>
      <c r="F124" s="148">
        <v>3004588</v>
      </c>
      <c r="G124" s="148">
        <v>1036647</v>
      </c>
      <c r="H124" s="149">
        <v>1183674</v>
      </c>
      <c r="I124" s="150">
        <v>784267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60</v>
      </c>
      <c r="D125" s="146"/>
      <c r="E125" s="147"/>
      <c r="F125" s="148">
        <v>2522709</v>
      </c>
      <c r="G125" s="148">
        <v>144170</v>
      </c>
      <c r="H125" s="149">
        <v>2039927</v>
      </c>
      <c r="I125" s="150">
        <v>338612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61</v>
      </c>
      <c r="D126" s="146"/>
      <c r="E126" s="147"/>
      <c r="F126" s="148">
        <v>2071370</v>
      </c>
      <c r="G126" s="148">
        <v>76730</v>
      </c>
      <c r="H126" s="149">
        <v>1192315</v>
      </c>
      <c r="I126" s="150">
        <v>802326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62</v>
      </c>
      <c r="D127" s="146"/>
      <c r="E127" s="147"/>
      <c r="F127" s="148">
        <v>2000968</v>
      </c>
      <c r="G127" s="148">
        <v>636061</v>
      </c>
      <c r="H127" s="149">
        <v>1117106</v>
      </c>
      <c r="I127" s="150">
        <v>247801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63</v>
      </c>
      <c r="D128" s="146"/>
      <c r="E128" s="147"/>
      <c r="F128" s="148">
        <v>1941694</v>
      </c>
      <c r="G128" s="148">
        <v>148365</v>
      </c>
      <c r="H128" s="149">
        <v>1651891</v>
      </c>
      <c r="I128" s="150">
        <v>141438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64</v>
      </c>
      <c r="D129" s="146"/>
      <c r="E129" s="147"/>
      <c r="F129" s="148">
        <v>1596182</v>
      </c>
      <c r="G129" s="148">
        <v>147225</v>
      </c>
      <c r="H129" s="149">
        <v>990092</v>
      </c>
      <c r="I129" s="150">
        <v>458865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65</v>
      </c>
      <c r="D130" s="146"/>
      <c r="E130" s="147"/>
      <c r="F130" s="148">
        <v>1542140</v>
      </c>
      <c r="G130" s="148">
        <v>299893</v>
      </c>
      <c r="H130" s="149">
        <v>485615</v>
      </c>
      <c r="I130" s="150">
        <v>756631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66</v>
      </c>
      <c r="D131" s="146"/>
      <c r="E131" s="147"/>
      <c r="F131" s="148">
        <v>1486801</v>
      </c>
      <c r="G131" s="148">
        <v>201884</v>
      </c>
      <c r="H131" s="149">
        <v>1106603</v>
      </c>
      <c r="I131" s="150">
        <v>178314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67</v>
      </c>
      <c r="D132" s="146"/>
      <c r="E132" s="147"/>
      <c r="F132" s="148">
        <v>625136</v>
      </c>
      <c r="G132" s="148">
        <v>249957</v>
      </c>
      <c r="H132" s="149">
        <v>292732</v>
      </c>
      <c r="I132" s="150">
        <v>82447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68</v>
      </c>
      <c r="D133" s="146"/>
      <c r="E133" s="147"/>
      <c r="F133" s="148">
        <v>488677</v>
      </c>
      <c r="G133" s="148">
        <v>58059</v>
      </c>
      <c r="H133" s="149">
        <v>332745</v>
      </c>
      <c r="I133" s="150">
        <v>97872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69</v>
      </c>
      <c r="D134" s="146"/>
      <c r="E134" s="147"/>
      <c r="F134" s="148">
        <v>482610</v>
      </c>
      <c r="G134" s="148">
        <v>416827</v>
      </c>
      <c r="H134" s="149">
        <v>24912</v>
      </c>
      <c r="I134" s="150">
        <v>40871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70</v>
      </c>
      <c r="D135" s="146"/>
      <c r="E135" s="147"/>
      <c r="F135" s="148">
        <v>348356</v>
      </c>
      <c r="G135" s="148">
        <v>195644</v>
      </c>
      <c r="H135" s="149">
        <v>101351</v>
      </c>
      <c r="I135" s="150">
        <v>51361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71</v>
      </c>
      <c r="D136" s="146"/>
      <c r="E136" s="147"/>
      <c r="F136" s="148">
        <v>322271</v>
      </c>
      <c r="G136" s="148">
        <v>89824</v>
      </c>
      <c r="H136" s="149">
        <v>49408</v>
      </c>
      <c r="I136" s="150">
        <v>183038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72</v>
      </c>
      <c r="D137" s="146"/>
      <c r="E137" s="147"/>
      <c r="F137" s="148">
        <v>292824</v>
      </c>
      <c r="G137" s="148">
        <v>66391</v>
      </c>
      <c r="H137" s="149">
        <v>126706</v>
      </c>
      <c r="I137" s="150">
        <v>99727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73</v>
      </c>
      <c r="D138" s="146"/>
      <c r="E138" s="147"/>
      <c r="F138" s="148">
        <v>257681</v>
      </c>
      <c r="G138" s="148">
        <v>127889</v>
      </c>
      <c r="H138" s="149">
        <v>118909</v>
      </c>
      <c r="I138" s="150">
        <v>10883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74</v>
      </c>
      <c r="D139" s="146"/>
      <c r="E139" s="147"/>
      <c r="F139" s="148">
        <v>223100</v>
      </c>
      <c r="G139" s="148">
        <v>119000</v>
      </c>
      <c r="H139" s="149">
        <v>81809</v>
      </c>
      <c r="I139" s="150">
        <v>22291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75</v>
      </c>
      <c r="D140" s="146"/>
      <c r="E140" s="147"/>
      <c r="F140" s="148">
        <v>203510</v>
      </c>
      <c r="G140" s="148">
        <v>21398</v>
      </c>
      <c r="H140" s="149">
        <v>181779</v>
      </c>
      <c r="I140" s="150">
        <v>333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76</v>
      </c>
      <c r="D141" s="146"/>
      <c r="E141" s="147"/>
      <c r="F141" s="148">
        <v>148618</v>
      </c>
      <c r="G141" s="148">
        <v>140184</v>
      </c>
      <c r="H141" s="149">
        <v>8434</v>
      </c>
      <c r="I141" s="150" t="s">
        <v>88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77</v>
      </c>
      <c r="D142" s="146"/>
      <c r="E142" s="147"/>
      <c r="F142" s="148">
        <v>101254</v>
      </c>
      <c r="G142" s="148">
        <v>101254</v>
      </c>
      <c r="H142" s="149" t="s">
        <v>88</v>
      </c>
      <c r="I142" s="150" t="s">
        <v>88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78</v>
      </c>
      <c r="D143" s="146"/>
      <c r="E143" s="147"/>
      <c r="F143" s="148">
        <v>57001</v>
      </c>
      <c r="G143" s="148">
        <v>57001</v>
      </c>
      <c r="H143" s="149" t="s">
        <v>88</v>
      </c>
      <c r="I143" s="150" t="s">
        <v>88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79</v>
      </c>
      <c r="D144" s="146"/>
      <c r="E144" s="147"/>
      <c r="F144" s="148">
        <v>41124</v>
      </c>
      <c r="G144" s="148">
        <v>15783</v>
      </c>
      <c r="H144" s="149">
        <v>25341</v>
      </c>
      <c r="I144" s="150" t="s">
        <v>88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80</v>
      </c>
      <c r="D145" s="146"/>
      <c r="E145" s="147"/>
      <c r="F145" s="148">
        <v>19010</v>
      </c>
      <c r="G145" s="148">
        <v>9799</v>
      </c>
      <c r="H145" s="149">
        <v>7190</v>
      </c>
      <c r="I145" s="150">
        <v>2021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81</v>
      </c>
      <c r="D146" s="146"/>
      <c r="E146" s="147"/>
      <c r="F146" s="148">
        <v>9303</v>
      </c>
      <c r="G146" s="148">
        <v>9303</v>
      </c>
      <c r="H146" s="149" t="s">
        <v>88</v>
      </c>
      <c r="I146" s="150" t="s">
        <v>88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82</v>
      </c>
      <c r="D147" s="146"/>
      <c r="E147" s="147"/>
      <c r="F147" s="148">
        <v>8999</v>
      </c>
      <c r="G147" s="148">
        <v>0</v>
      </c>
      <c r="H147" s="149">
        <v>8999</v>
      </c>
      <c r="I147" s="150" t="s">
        <v>88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83</v>
      </c>
      <c r="D148" s="146"/>
      <c r="E148" s="147"/>
      <c r="F148" s="148">
        <v>7703</v>
      </c>
      <c r="G148" s="148">
        <v>7225</v>
      </c>
      <c r="H148" s="149">
        <v>478</v>
      </c>
      <c r="I148" s="150" t="s">
        <v>88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84</v>
      </c>
      <c r="D149" s="146"/>
      <c r="E149" s="147"/>
      <c r="F149" s="148">
        <v>5646</v>
      </c>
      <c r="G149" s="148">
        <v>5646</v>
      </c>
      <c r="H149" s="149" t="s">
        <v>88</v>
      </c>
      <c r="I149" s="150" t="s">
        <v>88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85</v>
      </c>
      <c r="D150" s="146"/>
      <c r="E150" s="147"/>
      <c r="F150" s="148">
        <v>2222</v>
      </c>
      <c r="G150" s="148">
        <v>2222</v>
      </c>
      <c r="H150" s="149" t="s">
        <v>88</v>
      </c>
      <c r="I150" s="150" t="s">
        <v>88</v>
      </c>
      <c r="J150" s="124"/>
      <c r="L150" s="4"/>
      <c r="M150" s="124"/>
      <c r="N150" s="117"/>
      <c r="O150" s="143"/>
      <c r="P150" s="143"/>
      <c r="Q150" s="143"/>
    </row>
    <row r="151" spans="1:17" ht="13.5" thickBot="1">
      <c r="A151" s="132"/>
      <c r="B151" s="152">
        <v>34</v>
      </c>
      <c r="C151" s="153" t="s">
        <v>86</v>
      </c>
      <c r="D151" s="154"/>
      <c r="E151" s="155"/>
      <c r="F151" s="156">
        <v>2127</v>
      </c>
      <c r="G151" s="156" t="s">
        <v>88</v>
      </c>
      <c r="H151" s="157">
        <v>2127</v>
      </c>
      <c r="I151" s="158" t="s">
        <v>88</v>
      </c>
      <c r="J151" s="124"/>
      <c r="L151" s="4"/>
      <c r="M151" s="124"/>
      <c r="N151" s="117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/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48</v>
      </c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49</v>
      </c>
      <c r="C155" s="140"/>
      <c r="D155" s="140"/>
      <c r="E155" s="140"/>
      <c r="F155" s="159"/>
      <c r="G155" s="140"/>
      <c r="H155" s="140"/>
      <c r="I155" s="140"/>
      <c r="J155" s="140"/>
      <c r="K155" s="140"/>
      <c r="L155" s="140"/>
      <c r="M155" s="140"/>
      <c r="N155" s="140"/>
    </row>
    <row r="156" spans="2:14" ht="12.75">
      <c r="B156" s="124"/>
      <c r="C156" s="140"/>
      <c r="D156" s="140"/>
      <c r="E156" s="140"/>
      <c r="F156" s="141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="20" customFormat="1" ht="12.75">
      <c r="A162" s="1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160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 customHeight="1">
      <c r="A171" s="10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27"/>
      <c r="O171" s="27"/>
      <c r="P171" s="27"/>
      <c r="Q171" s="27"/>
    </row>
    <row r="172" spans="1:17" ht="12.75">
      <c r="A172" s="102"/>
      <c r="B172" s="127"/>
      <c r="C172" s="127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27"/>
      <c r="O172" s="27"/>
      <c r="P172" s="27"/>
      <c r="Q172" s="27"/>
    </row>
    <row r="173" spans="1:17" ht="12.75" customHeight="1">
      <c r="A173" s="102"/>
      <c r="B173" s="376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  <c r="Q173" s="27"/>
    </row>
    <row r="174" spans="1:17" ht="12.75">
      <c r="A174" s="102"/>
      <c r="B174" s="376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54"/>
      <c r="C185" s="354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27"/>
      <c r="O185" s="27"/>
      <c r="P185" s="27"/>
      <c r="Q185" s="27"/>
    </row>
    <row r="186" spans="1:17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6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54"/>
      <c r="C198" s="354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27"/>
      <c r="O198" s="27"/>
      <c r="P198" s="27"/>
      <c r="Q198" s="27"/>
    </row>
    <row r="199" spans="1:17" ht="12.75">
      <c r="A199" s="102"/>
      <c r="B199" s="377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27"/>
      <c r="O199" s="27"/>
      <c r="P199" s="27"/>
      <c r="Q199" s="27"/>
    </row>
    <row r="200" spans="1:17" ht="12.75">
      <c r="A200" s="102"/>
      <c r="B200" s="377"/>
      <c r="C200" s="353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27"/>
      <c r="O200" s="27"/>
      <c r="P200" s="27"/>
      <c r="Q200" s="27"/>
    </row>
    <row r="201" spans="1:17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ht="12.75">
      <c r="A202" s="102"/>
      <c r="B202" s="353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  <c r="Q230" s="27"/>
    </row>
    <row r="231" spans="1:17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378"/>
      <c r="C233" s="379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27"/>
      <c r="O233" s="27"/>
      <c r="P233" s="27"/>
      <c r="Q233" s="27"/>
    </row>
    <row r="234" spans="1:17" ht="12.75">
      <c r="A234" s="102"/>
      <c r="B234" s="379"/>
      <c r="C234" s="3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27"/>
      <c r="O234" s="27"/>
      <c r="P234" s="27"/>
      <c r="Q234" s="27"/>
    </row>
    <row r="235" spans="1:17" ht="12.75" customHeight="1">
      <c r="A235" s="102"/>
      <c r="B235" s="376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  <c r="Q235" s="27"/>
    </row>
    <row r="236" spans="1:17" ht="12.75" customHeight="1">
      <c r="A236" s="102"/>
      <c r="B236" s="376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3.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160"/>
      <c r="C292" s="27"/>
      <c r="D292" s="27"/>
      <c r="E292" s="27"/>
      <c r="F292" s="27"/>
      <c r="G292" s="27"/>
      <c r="H292" s="165"/>
      <c r="I292" s="165"/>
      <c r="J292" s="165"/>
      <c r="K292" s="165"/>
      <c r="L292" s="165"/>
      <c r="M292" s="165"/>
      <c r="N292" s="165"/>
      <c r="O292" s="27"/>
      <c r="P292" s="27"/>
      <c r="Q292" s="27"/>
    </row>
    <row r="293" spans="1:17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353"/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27"/>
      <c r="O295" s="27"/>
      <c r="P295" s="27"/>
      <c r="Q295" s="27"/>
    </row>
    <row r="296" spans="1:17" ht="12.75">
      <c r="A296" s="102"/>
      <c r="B296" s="354"/>
      <c r="C296" s="354"/>
      <c r="D296" s="355"/>
      <c r="E296" s="354"/>
      <c r="F296" s="354"/>
      <c r="G296" s="354"/>
      <c r="H296" s="354"/>
      <c r="I296" s="354"/>
      <c r="J296" s="354"/>
      <c r="K296" s="354"/>
      <c r="L296" s="354"/>
      <c r="M296" s="354"/>
      <c r="N296" s="354"/>
      <c r="O296" s="27"/>
      <c r="P296" s="27"/>
      <c r="Q296" s="27"/>
    </row>
    <row r="297" spans="1:17" ht="12.75">
      <c r="A297" s="102"/>
      <c r="B297" s="160"/>
      <c r="C297" s="160"/>
      <c r="D297" s="16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27"/>
      <c r="P297" s="27"/>
      <c r="Q297" s="27"/>
    </row>
    <row r="298" spans="1:17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2"/>
      <c r="B321" s="27"/>
      <c r="C321" s="27"/>
      <c r="D321" s="27"/>
      <c r="E321" s="27"/>
      <c r="F321" s="104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02"/>
      <c r="B322" s="380"/>
      <c r="C322" s="381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27"/>
      <c r="O322" s="27"/>
      <c r="P322" s="27"/>
      <c r="Q322" s="27"/>
    </row>
    <row r="323" spans="1:17" ht="12.75">
      <c r="A323" s="102"/>
      <c r="B323" s="381"/>
      <c r="C323" s="381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27"/>
      <c r="O323" s="27"/>
      <c r="P323" s="27"/>
      <c r="Q323" s="27"/>
    </row>
    <row r="324" spans="1:17" ht="12.75">
      <c r="A324" s="102"/>
      <c r="B324" s="382"/>
      <c r="C324" s="382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  <c r="Q324" s="27"/>
    </row>
    <row r="325" spans="1:17" ht="12.75">
      <c r="A325" s="102"/>
      <c r="B325" s="382"/>
      <c r="C325" s="382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  <c r="Q325" s="27"/>
    </row>
    <row r="326" spans="1:17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160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380"/>
      <c r="C404" s="381"/>
      <c r="D404" s="354"/>
      <c r="E404" s="354"/>
      <c r="F404" s="354"/>
      <c r="G404" s="354"/>
      <c r="H404" s="354"/>
      <c r="I404" s="354"/>
      <c r="J404" s="354"/>
      <c r="K404" s="354"/>
      <c r="L404" s="354"/>
      <c r="M404" s="354"/>
      <c r="N404" s="27"/>
      <c r="O404" s="27"/>
      <c r="P404" s="27"/>
      <c r="Q404" s="27"/>
    </row>
    <row r="405" spans="1:17" ht="12.75">
      <c r="A405" s="102"/>
      <c r="B405" s="381"/>
      <c r="C405" s="381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27"/>
      <c r="O405" s="27"/>
      <c r="P405" s="27"/>
      <c r="Q405" s="27"/>
    </row>
    <row r="406" spans="1:17" ht="12.75">
      <c r="A406" s="102"/>
      <c r="B406" s="382"/>
      <c r="C406" s="382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  <c r="Q406" s="27"/>
    </row>
    <row r="407" spans="1:17" ht="12.75">
      <c r="A407" s="102"/>
      <c r="B407" s="382"/>
      <c r="C407" s="382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  <c r="Q407" s="27"/>
    </row>
    <row r="408" spans="1:17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353"/>
      <c r="C410" s="353"/>
      <c r="D410" s="353"/>
      <c r="E410" s="353"/>
      <c r="F410" s="353"/>
      <c r="G410" s="353"/>
      <c r="H410" s="353"/>
      <c r="I410" s="353"/>
      <c r="J410" s="353"/>
      <c r="K410" s="353"/>
      <c r="L410" s="353"/>
      <c r="M410" s="353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</sheetData>
  <sheetProtection/>
  <mergeCells count="94">
    <mergeCell ref="B410:M410"/>
    <mergeCell ref="H404:I404"/>
    <mergeCell ref="J404:K404"/>
    <mergeCell ref="L404:M404"/>
    <mergeCell ref="B406:C406"/>
    <mergeCell ref="B407:C407"/>
    <mergeCell ref="B408:C408"/>
    <mergeCell ref="F404:G404"/>
    <mergeCell ref="B324:C324"/>
    <mergeCell ref="B325:C325"/>
    <mergeCell ref="B326:C326"/>
    <mergeCell ref="B404:C405"/>
    <mergeCell ref="D404:E404"/>
    <mergeCell ref="L322:M322"/>
    <mergeCell ref="B235:B237"/>
    <mergeCell ref="B238:B240"/>
    <mergeCell ref="B295:M295"/>
    <mergeCell ref="B296:D296"/>
    <mergeCell ref="E296:F296"/>
    <mergeCell ref="G296:H296"/>
    <mergeCell ref="I296:J296"/>
    <mergeCell ref="K296:L296"/>
    <mergeCell ref="M296:N296"/>
    <mergeCell ref="B322:C323"/>
    <mergeCell ref="D322:E322"/>
    <mergeCell ref="F322:G322"/>
    <mergeCell ref="H322:I322"/>
    <mergeCell ref="J322:K322"/>
    <mergeCell ref="B198:C198"/>
    <mergeCell ref="L233:M233"/>
    <mergeCell ref="B199:M199"/>
    <mergeCell ref="B200:M200"/>
    <mergeCell ref="B201:M201"/>
    <mergeCell ref="B202:M202"/>
    <mergeCell ref="B233:C234"/>
    <mergeCell ref="D233:E233"/>
    <mergeCell ref="F233:G233"/>
    <mergeCell ref="H233:I233"/>
    <mergeCell ref="J233:K233"/>
    <mergeCell ref="J171:K171"/>
    <mergeCell ref="L171:M171"/>
    <mergeCell ref="B173:B184"/>
    <mergeCell ref="B185:C185"/>
    <mergeCell ref="B186:B197"/>
    <mergeCell ref="B108:C108"/>
    <mergeCell ref="H116:I116"/>
    <mergeCell ref="B171:C171"/>
    <mergeCell ref="D171:E171"/>
    <mergeCell ref="F171:G171"/>
    <mergeCell ref="H171:I171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2013-03-21T21:16:54Z</dcterms:created>
  <dcterms:modified xsi:type="dcterms:W3CDTF">2013-03-26T15:52:53Z</dcterms:modified>
  <cp:category/>
  <cp:version/>
  <cp:contentType/>
  <cp:contentStatus/>
</cp:coreProperties>
</file>